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emir\My Documents\DEMİR YK VE SEKTOREL\YK\YK TABLO-GRAFİKLER\Web Sitesi İçin Rakamlar Dosyalar\"/>
    </mc:Choice>
  </mc:AlternateContent>
  <xr:revisionPtr revIDLastSave="0" documentId="13_ncr:1_{86DFFD45-21CF-4BA1-82AA-74FCFCFC4C5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G44" i="1"/>
  <c r="F44" i="1"/>
  <c r="G43" i="1"/>
  <c r="F43" i="1"/>
  <c r="G42" i="1"/>
  <c r="F42" i="1"/>
  <c r="E41" i="1"/>
  <c r="E46" i="1" s="1"/>
  <c r="D41" i="1"/>
  <c r="D46" i="1" s="1"/>
  <c r="C41" i="1"/>
  <c r="C46" i="1" s="1"/>
  <c r="B41" i="1"/>
  <c r="B46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E28" i="1"/>
  <c r="G28" i="1" s="1"/>
  <c r="D28" i="1"/>
  <c r="F28" i="1" s="1"/>
  <c r="C28" i="1"/>
  <c r="B28" i="1"/>
  <c r="G27" i="1"/>
  <c r="F27" i="1"/>
  <c r="G26" i="1"/>
  <c r="F26" i="1"/>
  <c r="G25" i="1"/>
  <c r="F25" i="1"/>
  <c r="G24" i="1"/>
  <c r="F24" i="1"/>
  <c r="G23" i="1"/>
  <c r="F23" i="1"/>
  <c r="E23" i="1"/>
  <c r="D23" i="1"/>
  <c r="C23" i="1"/>
  <c r="B23" i="1"/>
  <c r="G22" i="1"/>
  <c r="F22" i="1"/>
  <c r="G21" i="1"/>
  <c r="F21" i="1"/>
  <c r="G20" i="1"/>
  <c r="F20" i="1"/>
  <c r="G19" i="1"/>
  <c r="F19" i="1"/>
  <c r="G18" i="1"/>
  <c r="F18" i="1"/>
  <c r="E17" i="1"/>
  <c r="G17" i="1" s="1"/>
  <c r="D17" i="1"/>
  <c r="F17" i="1" s="1"/>
  <c r="C17" i="1"/>
  <c r="B17" i="1"/>
  <c r="G16" i="1"/>
  <c r="F16" i="1"/>
  <c r="G15" i="1"/>
  <c r="F15" i="1"/>
  <c r="G14" i="1"/>
  <c r="F14" i="1"/>
  <c r="G13" i="1"/>
  <c r="F13" i="1"/>
  <c r="E12" i="1"/>
  <c r="G12" i="1" s="1"/>
  <c r="D12" i="1"/>
  <c r="F12" i="1" s="1"/>
  <c r="C12" i="1"/>
  <c r="B12" i="1"/>
  <c r="G11" i="1"/>
  <c r="F11" i="1"/>
  <c r="G9" i="1"/>
  <c r="F9" i="1"/>
  <c r="G8" i="1"/>
  <c r="F8" i="1"/>
  <c r="E7" i="1"/>
  <c r="G7" i="1" s="1"/>
  <c r="D7" i="1"/>
  <c r="C7" i="1"/>
  <c r="B7" i="1"/>
  <c r="F7" i="1" s="1"/>
  <c r="G6" i="1"/>
  <c r="F6" i="1"/>
  <c r="F46" i="1" l="1"/>
  <c r="G46" i="1"/>
  <c r="G41" i="1"/>
  <c r="F41" i="1"/>
</calcChain>
</file>

<file path=xl/sharedStrings.xml><?xml version="1.0" encoding="utf-8"?>
<sst xmlns="http://schemas.openxmlformats.org/spreadsheetml/2006/main" count="53" uniqueCount="51">
  <si>
    <t>2023-2024 YILLARI OCAK-ARALIK DÖNEMİ</t>
  </si>
  <si>
    <t xml:space="preserve"> TÜRKİYE GENELİ DEMİR VE DEMİR DIŞI METALLER SEKTÖRÜ İHRACAT KAYITLARI</t>
  </si>
  <si>
    <t>2023 YILI</t>
  </si>
  <si>
    <t>2024 YILI</t>
  </si>
  <si>
    <t>(%) Değişim</t>
  </si>
  <si>
    <t>Mal Grubu</t>
  </si>
  <si>
    <t>Miktar (KG)</t>
  </si>
  <si>
    <t>Değer (ABD $)</t>
  </si>
  <si>
    <t>Miktar</t>
  </si>
  <si>
    <t>Değer</t>
  </si>
  <si>
    <t>1.DEMİR VE ÇELİK</t>
  </si>
  <si>
    <t>HAMMADDE</t>
  </si>
  <si>
    <t xml:space="preserve">     Pik Demir ve Aynalı Demir</t>
  </si>
  <si>
    <t xml:space="preserve">     Hurda, Granül, Tozlar</t>
  </si>
  <si>
    <t xml:space="preserve">     Diğer Hammadde</t>
  </si>
  <si>
    <t>YARI MAMULLER(Blum-Kütük)</t>
  </si>
  <si>
    <t>YASSI ÜRÜNLER</t>
  </si>
  <si>
    <t xml:space="preserve">     Sıcak Hadde Mamulleri</t>
  </si>
  <si>
    <t xml:space="preserve">     Soğuk Hadde Mamulleri</t>
  </si>
  <si>
    <t xml:space="preserve">     Kaplanmış Ürünler</t>
  </si>
  <si>
    <t xml:space="preserve">     Kaplanmamış Ürünler</t>
  </si>
  <si>
    <t>UZUN ÜRÜNLER</t>
  </si>
  <si>
    <t xml:space="preserve">     Filmaşin</t>
  </si>
  <si>
    <t xml:space="preserve">     Çubuklar</t>
  </si>
  <si>
    <t xml:space="preserve">     Profiller</t>
  </si>
  <si>
    <t xml:space="preserve">     Teller</t>
  </si>
  <si>
    <t>PASLANMAZ ÇELİK ÜRÜNLERİ</t>
  </si>
  <si>
    <t>DİĞER ALAŞIMLI ÇELİK ÜRÜN.</t>
  </si>
  <si>
    <t xml:space="preserve">     Yarı Mamuller</t>
  </si>
  <si>
    <t xml:space="preserve">     Yassı Ürünler</t>
  </si>
  <si>
    <t xml:space="preserve">     Uzun Ürünler</t>
  </si>
  <si>
    <t>DİĞER DEMiR ÇELiK</t>
  </si>
  <si>
    <t>2.DEMİR VEYA ÇELİKTEN EŞYA</t>
  </si>
  <si>
    <t xml:space="preserve">     Borular</t>
  </si>
  <si>
    <t xml:space="preserve">     Boru Bağlantı Parçaları</t>
  </si>
  <si>
    <t xml:space="preserve">     İnşaat Aksamı</t>
  </si>
  <si>
    <t xml:space="preserve">     Vidalar, Civatalar, Somunlar</t>
  </si>
  <si>
    <t xml:space="preserve">     Sofra ve Mutfak Eşyası</t>
  </si>
  <si>
    <t xml:space="preserve">     Öğütücü Bilyalar, Kafesler</t>
  </si>
  <si>
    <t xml:space="preserve">     Sobalar, Mutfak Soba ve Ocakları</t>
  </si>
  <si>
    <t xml:space="preserve">     Dökme Eşya (Düz)</t>
  </si>
  <si>
    <t xml:space="preserve">     Sağlığı Koruyucu Eşya</t>
  </si>
  <si>
    <t xml:space="preserve">     Depo, Sarnıç, Varil, Fıçı</t>
  </si>
  <si>
    <t xml:space="preserve">     Sıkıştırılmış, Sıvı Gazlar İçin Kap.</t>
  </si>
  <si>
    <t xml:space="preserve">     Diğer Demir Çelikten Eşya</t>
  </si>
  <si>
    <t>TOPLAM DEMİR ÇELİK MAMUL.</t>
  </si>
  <si>
    <t>3.BAKIR VE BAKIRDAN EŞYA</t>
  </si>
  <si>
    <t>4.ALÜMİNYUM VE ALÜM. EŞYA</t>
  </si>
  <si>
    <t>5.DİĞER METALLER VE EŞYA</t>
  </si>
  <si>
    <t>6.PREFABRİK YAPILAR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</si>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</sst>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0"/>
      <color theme="2" tint="-0.749992370372631"/>
      <name val="Calibri"/>
      <family val="2"/>
      <charset val="162"/>
      <scheme val="minor"/>
    </font>
    <font>
      <b/>
      <sz val="11"/>
      <color theme="2" tint="-0.749992370372631"/>
      <name val="Calibri"/>
      <family val="2"/>
      <charset val="162"/>
      <scheme val="minor"/>
    </font>
    <font>
      <sz val="9"/>
      <color theme="2"/>
      <name val="Calibri"/>
      <family val="2"/>
      <charset val="162"/>
      <scheme val="minor"/>
    </font>
    <font>
      <b/>
      <sz val="9"/>
      <color theme="2"/>
      <name val="Calibri"/>
      <family val="2"/>
      <charset val="162"/>
      <scheme val="minor"/>
    </font>
    <font>
      <b/>
      <sz val="8"/>
      <color theme="2" tint="-0.749992370372631"/>
      <name val="Calibri"/>
      <family val="2"/>
      <charset val="162"/>
      <scheme val="minor"/>
    </font>
    <font>
      <b/>
      <sz val="9"/>
      <color theme="2" tint="-0.749992370372631"/>
      <name val="Calibri"/>
      <family val="2"/>
      <charset val="162"/>
      <scheme val="minor"/>
    </font>
    <font>
      <b/>
      <i/>
      <sz val="8"/>
      <color theme="2" tint="-0.749992370372631"/>
      <name val="Calibri"/>
      <family val="2"/>
      <charset val="162"/>
      <scheme val="minor"/>
    </font>
    <font>
      <b/>
      <i/>
      <sz val="9"/>
      <color theme="2" tint="-0.749992370372631"/>
      <name val="Calibri"/>
      <family val="2"/>
      <charset val="162"/>
      <scheme val="minor"/>
    </font>
    <font>
      <sz val="8"/>
      <color theme="2" tint="-0.749992370372631"/>
      <name val="Calibri"/>
      <family val="2"/>
      <charset val="162"/>
      <scheme val="minor"/>
    </font>
    <font>
      <sz val="9"/>
      <color rgb="FF333333"/>
      <name val="Calibri"/>
      <family val="2"/>
      <charset val="162"/>
      <scheme val="minor"/>
    </font>
    <font>
      <i/>
      <sz val="9"/>
      <color theme="2" tint="-0.749992370372631"/>
      <name val="Calibri"/>
      <family val="2"/>
      <charset val="162"/>
      <scheme val="minor"/>
    </font>
    <font>
      <sz val="9"/>
      <color theme="2" tint="-0.749992370372631"/>
      <name val="Calibri"/>
      <family val="2"/>
      <charset val="162"/>
      <scheme val="minor"/>
    </font>
    <font>
      <b/>
      <sz val="9"/>
      <color rgb="FF333333"/>
      <name val="Calibri"/>
      <family val="2"/>
      <charset val="162"/>
      <scheme val="minor"/>
    </font>
    <font>
      <b/>
      <sz val="8"/>
      <color theme="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55"/>
      </patternFill>
    </fill>
    <fill>
      <patternFill patternType="solid">
        <fgColor theme="2" tint="-0.499984740745262"/>
        <bgColor indexed="55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" fontId="7" fillId="0" borderId="3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right"/>
    </xf>
    <xf numFmtId="164" fontId="8" fillId="4" borderId="3" xfId="0" applyNumberFormat="1" applyFont="1" applyFill="1" applyBorder="1" applyAlignment="1">
      <alignment horizontal="right"/>
    </xf>
    <xf numFmtId="1" fontId="9" fillId="5" borderId="3" xfId="0" applyNumberFormat="1" applyFont="1" applyFill="1" applyBorder="1" applyAlignment="1">
      <alignment horizontal="left"/>
    </xf>
    <xf numFmtId="3" fontId="10" fillId="6" borderId="3" xfId="0" applyNumberFormat="1" applyFont="1" applyFill="1" applyBorder="1" applyAlignment="1">
      <alignment horizontal="right"/>
    </xf>
    <xf numFmtId="164" fontId="11" fillId="5" borderId="3" xfId="0" applyNumberFormat="1" applyFont="1" applyFill="1" applyBorder="1" applyAlignment="1">
      <alignment horizontal="right"/>
    </xf>
    <xf numFmtId="164" fontId="12" fillId="5" borderId="3" xfId="0" applyNumberFormat="1" applyFont="1" applyFill="1" applyBorder="1" applyAlignment="1">
      <alignment horizontal="right"/>
    </xf>
    <xf numFmtId="1" fontId="7" fillId="5" borderId="3" xfId="0" applyNumberFormat="1" applyFont="1" applyFill="1" applyBorder="1" applyAlignment="1">
      <alignment horizontal="left"/>
    </xf>
    <xf numFmtId="3" fontId="13" fillId="6" borderId="3" xfId="0" applyNumberFormat="1" applyFont="1" applyFill="1" applyBorder="1" applyAlignment="1">
      <alignment horizontal="right"/>
    </xf>
    <xf numFmtId="164" fontId="8" fillId="5" borderId="3" xfId="0" applyNumberFormat="1" applyFont="1" applyFill="1" applyBorder="1" applyAlignment="1">
      <alignment horizontal="right"/>
    </xf>
    <xf numFmtId="3" fontId="8" fillId="5" borderId="3" xfId="0" applyNumberFormat="1" applyFont="1" applyFill="1" applyBorder="1" applyAlignment="1">
      <alignment horizontal="right"/>
    </xf>
    <xf numFmtId="1" fontId="9" fillId="0" borderId="3" xfId="0" applyNumberFormat="1" applyFont="1" applyBorder="1" applyAlignment="1">
      <alignment horizontal="left"/>
    </xf>
    <xf numFmtId="3" fontId="6" fillId="7" borderId="3" xfId="0" applyNumberFormat="1" applyFont="1" applyFill="1" applyBorder="1" applyAlignment="1">
      <alignment horizontal="right"/>
    </xf>
    <xf numFmtId="1" fontId="7" fillId="3" borderId="3" xfId="0" applyNumberFormat="1" applyFont="1" applyFill="1" applyBorder="1" applyAlignment="1">
      <alignment horizontal="left"/>
    </xf>
    <xf numFmtId="1" fontId="14" fillId="2" borderId="3" xfId="0" applyNumberFormat="1" applyFont="1" applyFill="1" applyBorder="1" applyAlignment="1">
      <alignment horizontal="left"/>
    </xf>
    <xf numFmtId="3" fontId="4" fillId="8" borderId="3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sqref="A1:XFD1048576"/>
    </sheetView>
  </sheetViews>
  <sheetFormatPr defaultRowHeight="15" x14ac:dyDescent="0.25"/>
  <cols>
    <col min="1" max="1" width="24.7109375" bestFit="1" customWidth="1"/>
    <col min="2" max="5" width="11.7109375" bestFit="1" customWidth="1"/>
    <col min="6" max="6" width="5.7109375" bestFit="1" customWidth="1"/>
    <col min="7" max="7" width="5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/>
      <c r="B4" s="5" t="s">
        <v>2</v>
      </c>
      <c r="C4" s="6"/>
      <c r="D4" s="5" t="s">
        <v>3</v>
      </c>
      <c r="E4" s="6"/>
      <c r="F4" s="7" t="s">
        <v>4</v>
      </c>
      <c r="G4" s="8"/>
    </row>
    <row r="5" spans="1:7" x14ac:dyDescent="0.25">
      <c r="A5" s="9" t="s">
        <v>5</v>
      </c>
      <c r="B5" s="10" t="s">
        <v>6</v>
      </c>
      <c r="C5" s="10" t="s">
        <v>7</v>
      </c>
      <c r="D5" s="10" t="s">
        <v>6</v>
      </c>
      <c r="E5" s="10" t="s">
        <v>7</v>
      </c>
      <c r="F5" s="10" t="s">
        <v>8</v>
      </c>
      <c r="G5" s="10" t="s">
        <v>9</v>
      </c>
    </row>
    <row r="6" spans="1:7" x14ac:dyDescent="0.25">
      <c r="A6" s="11" t="s">
        <v>10</v>
      </c>
      <c r="B6" s="12">
        <v>10703434148.714001</v>
      </c>
      <c r="C6" s="12">
        <v>8544786345.23001</v>
      </c>
      <c r="D6" s="12">
        <v>13651583457.871</v>
      </c>
      <c r="E6" s="12">
        <v>9976690749.8400097</v>
      </c>
      <c r="F6" s="13">
        <f t="shared" ref="F6:G9" si="0">((D6/B6)-1)*100</f>
        <v>27.543957090736292</v>
      </c>
      <c r="G6" s="13">
        <f t="shared" si="0"/>
        <v>16.757638479858983</v>
      </c>
    </row>
    <row r="7" spans="1:7" x14ac:dyDescent="0.25">
      <c r="A7" s="14" t="s">
        <v>11</v>
      </c>
      <c r="B7" s="15">
        <f>SUM(B8:B10)</f>
        <v>257890825.54999998</v>
      </c>
      <c r="C7" s="15">
        <f>SUM(C8:C10)</f>
        <v>325004603.11999995</v>
      </c>
      <c r="D7" s="15">
        <f>SUM(D8:D10)</f>
        <v>226623680.36000001</v>
      </c>
      <c r="E7" s="15">
        <f>SUM(E8:E10)</f>
        <v>290102320.33999997</v>
      </c>
      <c r="F7" s="16">
        <f t="shared" si="0"/>
        <v>-12.12417895181691</v>
      </c>
      <c r="G7" s="16">
        <f t="shared" si="0"/>
        <v>-10.739011830891876</v>
      </c>
    </row>
    <row r="8" spans="1:7" x14ac:dyDescent="0.25">
      <c r="A8" s="17" t="s">
        <v>12</v>
      </c>
      <c r="B8" s="18">
        <v>16736259.630000001</v>
      </c>
      <c r="C8" s="18">
        <v>8610924.6500000004</v>
      </c>
      <c r="D8" s="18">
        <v>12882445.84</v>
      </c>
      <c r="E8" s="18">
        <v>6373453.5700000003</v>
      </c>
      <c r="F8" s="19">
        <f t="shared" si="0"/>
        <v>-23.026732825606867</v>
      </c>
      <c r="G8" s="19">
        <f t="shared" si="0"/>
        <v>-25.984097770499016</v>
      </c>
    </row>
    <row r="9" spans="1:7" x14ac:dyDescent="0.25">
      <c r="A9" s="17" t="s">
        <v>13</v>
      </c>
      <c r="B9" s="18">
        <v>241139547.09999999</v>
      </c>
      <c r="C9" s="18">
        <v>316389447.58999997</v>
      </c>
      <c r="D9" s="18">
        <v>213739721.46000001</v>
      </c>
      <c r="E9" s="18">
        <v>283720314.31999999</v>
      </c>
      <c r="F9" s="20">
        <f t="shared" si="0"/>
        <v>-11.362642905121378</v>
      </c>
      <c r="G9" s="20">
        <f t="shared" si="0"/>
        <v>-10.325607734027519</v>
      </c>
    </row>
    <row r="10" spans="1:7" x14ac:dyDescent="0.25">
      <c r="A10" s="17" t="s">
        <v>14</v>
      </c>
      <c r="B10" s="18">
        <v>15018.82</v>
      </c>
      <c r="C10" s="18">
        <v>4230.88</v>
      </c>
      <c r="D10" s="18">
        <v>1513.06</v>
      </c>
      <c r="E10" s="18">
        <v>8552.4500000000007</v>
      </c>
      <c r="F10" s="20"/>
      <c r="G10" s="20"/>
    </row>
    <row r="11" spans="1:7" x14ac:dyDescent="0.25">
      <c r="A11" s="21" t="s">
        <v>15</v>
      </c>
      <c r="B11" s="22">
        <v>108046577.34</v>
      </c>
      <c r="C11" s="22">
        <v>66684722.880000003</v>
      </c>
      <c r="D11" s="22">
        <v>273015724.51999998</v>
      </c>
      <c r="E11" s="22">
        <v>159240151.25</v>
      </c>
      <c r="F11" s="23">
        <f t="shared" ref="F11:G46" si="1">((D11/B11)-1)*100</f>
        <v>152.68336234370156</v>
      </c>
      <c r="G11" s="23">
        <f t="shared" si="1"/>
        <v>138.79555072389618</v>
      </c>
    </row>
    <row r="12" spans="1:7" x14ac:dyDescent="0.25">
      <c r="A12" s="14" t="s">
        <v>16</v>
      </c>
      <c r="B12" s="15">
        <f>SUM(B13:B16)</f>
        <v>3284648758.4939995</v>
      </c>
      <c r="C12" s="15">
        <f>SUM(C13:C16)</f>
        <v>2747430025.3399997</v>
      </c>
      <c r="D12" s="15">
        <f>SUM(D13:D16)</f>
        <v>5549067834.6900005</v>
      </c>
      <c r="E12" s="15">
        <f>SUM(E13:E16)</f>
        <v>4162907252.0600004</v>
      </c>
      <c r="F12" s="16">
        <f t="shared" si="1"/>
        <v>68.939458757661185</v>
      </c>
      <c r="G12" s="16">
        <f t="shared" si="1"/>
        <v>51.520046503999062</v>
      </c>
    </row>
    <row r="13" spans="1:7" x14ac:dyDescent="0.25">
      <c r="A13" s="17" t="s">
        <v>17</v>
      </c>
      <c r="B13" s="18">
        <v>1727134878.0439999</v>
      </c>
      <c r="C13" s="18">
        <v>1261469502.49</v>
      </c>
      <c r="D13" s="18">
        <v>3040908170.4899998</v>
      </c>
      <c r="E13" s="18">
        <v>1970330095.77</v>
      </c>
      <c r="F13" s="19">
        <f t="shared" si="1"/>
        <v>76.066629719959295</v>
      </c>
      <c r="G13" s="19">
        <f t="shared" si="1"/>
        <v>56.193240651540791</v>
      </c>
    </row>
    <row r="14" spans="1:7" x14ac:dyDescent="0.25">
      <c r="A14" s="17" t="s">
        <v>18</v>
      </c>
      <c r="B14" s="18">
        <v>423464264.92000002</v>
      </c>
      <c r="C14" s="18">
        <v>347396091.13</v>
      </c>
      <c r="D14" s="18">
        <v>732348187.98000002</v>
      </c>
      <c r="E14" s="18">
        <v>547845285.27999997</v>
      </c>
      <c r="F14" s="20">
        <f t="shared" si="1"/>
        <v>72.942146161578421</v>
      </c>
      <c r="G14" s="20">
        <f t="shared" si="1"/>
        <v>57.700474837809665</v>
      </c>
    </row>
    <row r="15" spans="1:7" x14ac:dyDescent="0.25">
      <c r="A15" s="17" t="s">
        <v>19</v>
      </c>
      <c r="B15" s="18">
        <v>984579109.37</v>
      </c>
      <c r="C15" s="18">
        <v>1001969580.5</v>
      </c>
      <c r="D15" s="18">
        <v>1595287996.9100001</v>
      </c>
      <c r="E15" s="18">
        <v>1494593810.3800001</v>
      </c>
      <c r="F15" s="20">
        <f t="shared" si="1"/>
        <v>62.02740660735455</v>
      </c>
      <c r="G15" s="20">
        <f t="shared" si="1"/>
        <v>49.165587405774545</v>
      </c>
    </row>
    <row r="16" spans="1:7" x14ac:dyDescent="0.25">
      <c r="A16" s="17" t="s">
        <v>20</v>
      </c>
      <c r="B16" s="18">
        <v>149470506.16</v>
      </c>
      <c r="C16" s="18">
        <v>136594851.22</v>
      </c>
      <c r="D16" s="18">
        <v>180523479.31</v>
      </c>
      <c r="E16" s="18">
        <v>150138060.63</v>
      </c>
      <c r="F16" s="20">
        <f t="shared" si="1"/>
        <v>20.775318119789787</v>
      </c>
      <c r="G16" s="20">
        <f t="shared" si="1"/>
        <v>9.9148754795942207</v>
      </c>
    </row>
    <row r="17" spans="1:7" x14ac:dyDescent="0.25">
      <c r="A17" s="21" t="s">
        <v>21</v>
      </c>
      <c r="B17" s="24">
        <f>SUM(B18:B21)</f>
        <v>6302748106.7259998</v>
      </c>
      <c r="C17" s="24">
        <f>SUM(C18:C21)</f>
        <v>4363073554</v>
      </c>
      <c r="D17" s="24">
        <f>SUM(D18:D21)</f>
        <v>6803976338.9510002</v>
      </c>
      <c r="E17" s="24">
        <f>SUM(E18:E21)</f>
        <v>4397058551.5100002</v>
      </c>
      <c r="F17" s="23">
        <f t="shared" si="1"/>
        <v>7.9525347314786776</v>
      </c>
      <c r="G17" s="23">
        <f t="shared" si="1"/>
        <v>0.77892332295987909</v>
      </c>
    </row>
    <row r="18" spans="1:7" x14ac:dyDescent="0.25">
      <c r="A18" s="17" t="s">
        <v>22</v>
      </c>
      <c r="B18" s="18">
        <v>721303768.44000006</v>
      </c>
      <c r="C18" s="18">
        <v>455263869.66000003</v>
      </c>
      <c r="D18" s="18">
        <v>916999901.15999997</v>
      </c>
      <c r="E18" s="18">
        <v>560073557.83000004</v>
      </c>
      <c r="F18" s="20">
        <f t="shared" si="1"/>
        <v>27.130890102410209</v>
      </c>
      <c r="G18" s="20">
        <f t="shared" si="1"/>
        <v>23.021745223989321</v>
      </c>
    </row>
    <row r="19" spans="1:7" x14ac:dyDescent="0.25">
      <c r="A19" s="17" t="s">
        <v>23</v>
      </c>
      <c r="B19" s="18">
        <v>3708844673.9439998</v>
      </c>
      <c r="C19" s="18">
        <v>2373639457.0599999</v>
      </c>
      <c r="D19" s="18">
        <v>3751572318.8699999</v>
      </c>
      <c r="E19" s="18">
        <v>2216221262.7800002</v>
      </c>
      <c r="F19" s="20">
        <f t="shared" si="1"/>
        <v>1.1520472999631881</v>
      </c>
      <c r="G19" s="20">
        <f t="shared" si="1"/>
        <v>-6.6319336667489797</v>
      </c>
    </row>
    <row r="20" spans="1:7" x14ac:dyDescent="0.25">
      <c r="A20" s="17" t="s">
        <v>24</v>
      </c>
      <c r="B20" s="18">
        <v>1646733932.5020001</v>
      </c>
      <c r="C20" s="18">
        <v>1313374951.5799999</v>
      </c>
      <c r="D20" s="18">
        <v>1836100819.2409999</v>
      </c>
      <c r="E20" s="18">
        <v>1347337150.21</v>
      </c>
      <c r="F20" s="20">
        <f t="shared" si="1"/>
        <v>11.499543611837847</v>
      </c>
      <c r="G20" s="20">
        <f t="shared" si="1"/>
        <v>2.5858722666473266</v>
      </c>
    </row>
    <row r="21" spans="1:7" x14ac:dyDescent="0.25">
      <c r="A21" s="17" t="s">
        <v>25</v>
      </c>
      <c r="B21" s="18">
        <v>225865731.84</v>
      </c>
      <c r="C21" s="18">
        <v>220795275.69999999</v>
      </c>
      <c r="D21" s="18">
        <v>299303299.68000001</v>
      </c>
      <c r="E21" s="18">
        <v>273426580.69</v>
      </c>
      <c r="F21" s="20">
        <f t="shared" si="1"/>
        <v>32.513815726602616</v>
      </c>
      <c r="G21" s="20">
        <f t="shared" si="1"/>
        <v>23.837151779239818</v>
      </c>
    </row>
    <row r="22" spans="1:7" x14ac:dyDescent="0.25">
      <c r="A22" s="21" t="s">
        <v>26</v>
      </c>
      <c r="B22" s="22">
        <v>109411898.42399999</v>
      </c>
      <c r="C22" s="22">
        <v>292120538.92000002</v>
      </c>
      <c r="D22" s="22">
        <v>130330089.44</v>
      </c>
      <c r="E22" s="22">
        <v>326454882.91000003</v>
      </c>
      <c r="F22" s="23">
        <f t="shared" si="1"/>
        <v>19.118753368976837</v>
      </c>
      <c r="G22" s="23">
        <f t="shared" si="1"/>
        <v>11.753485091098925</v>
      </c>
    </row>
    <row r="23" spans="1:7" x14ac:dyDescent="0.25">
      <c r="A23" s="21" t="s">
        <v>27</v>
      </c>
      <c r="B23" s="24">
        <f>SUM(B24:B26)</f>
        <v>639856750.20000005</v>
      </c>
      <c r="C23" s="24">
        <f>SUM(C24:C26)</f>
        <v>749607879.73000002</v>
      </c>
      <c r="D23" s="24">
        <f>SUM(D24:D26)</f>
        <v>668223034.55999994</v>
      </c>
      <c r="E23" s="24">
        <f>SUM(E24:E26)</f>
        <v>640617535.75</v>
      </c>
      <c r="F23" s="23">
        <f t="shared" si="1"/>
        <v>4.4332242101272623</v>
      </c>
      <c r="G23" s="23">
        <f t="shared" si="1"/>
        <v>-14.539647584715498</v>
      </c>
    </row>
    <row r="24" spans="1:7" x14ac:dyDescent="0.25">
      <c r="A24" s="17" t="s">
        <v>28</v>
      </c>
      <c r="B24" s="18">
        <v>83017356.060000002</v>
      </c>
      <c r="C24" s="18">
        <v>166840774.62</v>
      </c>
      <c r="D24" s="18">
        <v>69469616.120000005</v>
      </c>
      <c r="E24" s="18">
        <v>114467158.92</v>
      </c>
      <c r="F24" s="20">
        <f t="shared" si="1"/>
        <v>-16.319165753976193</v>
      </c>
      <c r="G24" s="20">
        <f t="shared" si="1"/>
        <v>-31.391376490121935</v>
      </c>
    </row>
    <row r="25" spans="1:7" x14ac:dyDescent="0.25">
      <c r="A25" s="17" t="s">
        <v>29</v>
      </c>
      <c r="B25" s="18">
        <v>140364347.66</v>
      </c>
      <c r="C25" s="18">
        <v>147153108.74000001</v>
      </c>
      <c r="D25" s="18">
        <v>128736210.41</v>
      </c>
      <c r="E25" s="18">
        <v>118346646.77</v>
      </c>
      <c r="F25" s="20">
        <f t="shared" si="1"/>
        <v>-8.2842526922623279</v>
      </c>
      <c r="G25" s="20">
        <f t="shared" si="1"/>
        <v>-19.575843294549223</v>
      </c>
    </row>
    <row r="26" spans="1:7" x14ac:dyDescent="0.25">
      <c r="A26" s="17" t="s">
        <v>30</v>
      </c>
      <c r="B26" s="18">
        <v>416475046.48000002</v>
      </c>
      <c r="C26" s="18">
        <v>435613996.37</v>
      </c>
      <c r="D26" s="18">
        <v>470017208.02999997</v>
      </c>
      <c r="E26" s="18">
        <v>407803730.06</v>
      </c>
      <c r="F26" s="20">
        <f t="shared" si="1"/>
        <v>12.85603111219562</v>
      </c>
      <c r="G26" s="20">
        <f t="shared" si="1"/>
        <v>-6.3841535262284417</v>
      </c>
    </row>
    <row r="27" spans="1:7" x14ac:dyDescent="0.25">
      <c r="A27" s="21" t="s">
        <v>31</v>
      </c>
      <c r="B27" s="22">
        <v>831231.98</v>
      </c>
      <c r="C27" s="22">
        <v>865021.24</v>
      </c>
      <c r="D27" s="22">
        <v>346755.35</v>
      </c>
      <c r="E27" s="22">
        <v>310056.02</v>
      </c>
      <c r="F27" s="20">
        <f t="shared" si="1"/>
        <v>-58.284166352694953</v>
      </c>
      <c r="G27" s="20">
        <f t="shared" si="1"/>
        <v>-64.156253550490845</v>
      </c>
    </row>
    <row r="28" spans="1:7" x14ac:dyDescent="0.25">
      <c r="A28" s="11" t="s">
        <v>32</v>
      </c>
      <c r="B28" s="12">
        <f>SUM(B29:B40)</f>
        <v>4565023817.9429989</v>
      </c>
      <c r="C28" s="12">
        <f>SUM(C29:C40)</f>
        <v>8861872390.2000027</v>
      </c>
      <c r="D28" s="12">
        <f>SUM(D29:D40)</f>
        <v>4756283380.9240007</v>
      </c>
      <c r="E28" s="12">
        <f>SUM(E29:E40)</f>
        <v>8647053853.7299995</v>
      </c>
      <c r="F28" s="13">
        <f t="shared" si="1"/>
        <v>4.1896728387100346</v>
      </c>
      <c r="G28" s="13">
        <f t="shared" si="1"/>
        <v>-2.4240761659755194</v>
      </c>
    </row>
    <row r="29" spans="1:7" x14ac:dyDescent="0.25">
      <c r="A29" s="25" t="s">
        <v>33</v>
      </c>
      <c r="B29" s="18">
        <v>2045981474.98</v>
      </c>
      <c r="C29" s="18">
        <v>2127783990.98</v>
      </c>
      <c r="D29" s="18">
        <v>2206171801.2789998</v>
      </c>
      <c r="E29" s="18">
        <v>2064240634.3499999</v>
      </c>
      <c r="F29" s="19">
        <f t="shared" si="1"/>
        <v>7.8295101034854486</v>
      </c>
      <c r="G29" s="19">
        <f t="shared" si="1"/>
        <v>-2.9863631317544437</v>
      </c>
    </row>
    <row r="30" spans="1:7" x14ac:dyDescent="0.25">
      <c r="A30" s="25" t="s">
        <v>34</v>
      </c>
      <c r="B30" s="18">
        <v>30184384.265000001</v>
      </c>
      <c r="C30" s="18">
        <v>146700111.97</v>
      </c>
      <c r="D30" s="18">
        <v>27590310.247000001</v>
      </c>
      <c r="E30" s="18">
        <v>126254867.75</v>
      </c>
      <c r="F30" s="20">
        <f t="shared" si="1"/>
        <v>-8.594092876719472</v>
      </c>
      <c r="G30" s="20">
        <f t="shared" si="1"/>
        <v>-13.936761155425037</v>
      </c>
    </row>
    <row r="31" spans="1:7" x14ac:dyDescent="0.25">
      <c r="A31" s="25" t="s">
        <v>35</v>
      </c>
      <c r="B31" s="18">
        <v>1096467851.9360001</v>
      </c>
      <c r="C31" s="18">
        <v>2396176909.29</v>
      </c>
      <c r="D31" s="18">
        <v>1216029278.372</v>
      </c>
      <c r="E31" s="18">
        <v>2477231684.3800001</v>
      </c>
      <c r="F31" s="20">
        <f t="shared" si="1"/>
        <v>10.904234558714499</v>
      </c>
      <c r="G31" s="20">
        <f t="shared" si="1"/>
        <v>3.3826707358605379</v>
      </c>
    </row>
    <row r="32" spans="1:7" x14ac:dyDescent="0.25">
      <c r="A32" s="25" t="s">
        <v>36</v>
      </c>
      <c r="B32" s="18">
        <v>180666330.206</v>
      </c>
      <c r="C32" s="18">
        <v>750180352.66999996</v>
      </c>
      <c r="D32" s="18">
        <v>175121062.294</v>
      </c>
      <c r="E32" s="18">
        <v>712721635.52999997</v>
      </c>
      <c r="F32" s="20">
        <f t="shared" si="1"/>
        <v>-3.0693421987800118</v>
      </c>
      <c r="G32" s="20">
        <f t="shared" si="1"/>
        <v>-4.9932948799150783</v>
      </c>
    </row>
    <row r="33" spans="1:7" x14ac:dyDescent="0.25">
      <c r="A33" s="25" t="s">
        <v>37</v>
      </c>
      <c r="B33" s="18">
        <v>66304879.600000098</v>
      </c>
      <c r="C33" s="18">
        <v>307561025.85000098</v>
      </c>
      <c r="D33" s="18">
        <v>66478137.605999999</v>
      </c>
      <c r="E33" s="18">
        <v>310182057.5</v>
      </c>
      <c r="F33" s="20">
        <f t="shared" si="1"/>
        <v>0.2613050608720302</v>
      </c>
      <c r="G33" s="20">
        <f t="shared" si="1"/>
        <v>0.85219889053085307</v>
      </c>
    </row>
    <row r="34" spans="1:7" x14ac:dyDescent="0.25">
      <c r="A34" s="25" t="s">
        <v>38</v>
      </c>
      <c r="B34" s="18">
        <v>291091450.19700003</v>
      </c>
      <c r="C34" s="18">
        <v>1073636519.17</v>
      </c>
      <c r="D34" s="18">
        <v>270260894.62099999</v>
      </c>
      <c r="E34" s="18">
        <v>1015632925.16</v>
      </c>
      <c r="F34" s="20">
        <f t="shared" si="1"/>
        <v>-7.1560176576476842</v>
      </c>
      <c r="G34" s="20">
        <f t="shared" si="1"/>
        <v>-5.4025354926303226</v>
      </c>
    </row>
    <row r="35" spans="1:7" x14ac:dyDescent="0.25">
      <c r="A35" s="25" t="s">
        <v>39</v>
      </c>
      <c r="B35" s="18">
        <v>98084766.420000106</v>
      </c>
      <c r="C35" s="18">
        <v>404763809.50999999</v>
      </c>
      <c r="D35" s="18">
        <v>96426331.819999993</v>
      </c>
      <c r="E35" s="18">
        <v>414428232</v>
      </c>
      <c r="F35" s="20">
        <f t="shared" si="1"/>
        <v>-1.6908177085304787</v>
      </c>
      <c r="G35" s="20">
        <f t="shared" si="1"/>
        <v>2.3876696144597531</v>
      </c>
    </row>
    <row r="36" spans="1:7" x14ac:dyDescent="0.25">
      <c r="A36" s="25" t="s">
        <v>40</v>
      </c>
      <c r="B36" s="18">
        <v>174796921.08000001</v>
      </c>
      <c r="C36" s="18">
        <v>384098792.30000001</v>
      </c>
      <c r="D36" s="18">
        <v>149721757.02000001</v>
      </c>
      <c r="E36" s="18">
        <v>301400584.41000003</v>
      </c>
      <c r="F36" s="20">
        <f t="shared" si="1"/>
        <v>-14.345312208630812</v>
      </c>
      <c r="G36" s="20">
        <f t="shared" si="1"/>
        <v>-21.53045246375277</v>
      </c>
    </row>
    <row r="37" spans="1:7" x14ac:dyDescent="0.25">
      <c r="A37" s="25" t="s">
        <v>41</v>
      </c>
      <c r="B37" s="18">
        <v>10094969</v>
      </c>
      <c r="C37" s="18">
        <v>80839748.989999995</v>
      </c>
      <c r="D37" s="18">
        <v>11719496.774</v>
      </c>
      <c r="E37" s="18">
        <v>86632590.640000001</v>
      </c>
      <c r="F37" s="20">
        <f t="shared" si="1"/>
        <v>16.092449357694917</v>
      </c>
      <c r="G37" s="20">
        <f t="shared" si="1"/>
        <v>7.1658332965835791</v>
      </c>
    </row>
    <row r="38" spans="1:7" x14ac:dyDescent="0.25">
      <c r="A38" s="25" t="s">
        <v>42</v>
      </c>
      <c r="B38" s="18">
        <v>102259900.692</v>
      </c>
      <c r="C38" s="18">
        <v>361069904.81999999</v>
      </c>
      <c r="D38" s="18">
        <v>101907738.81200001</v>
      </c>
      <c r="E38" s="18">
        <v>341559660.18000001</v>
      </c>
      <c r="F38" s="20">
        <f t="shared" si="1"/>
        <v>-0.34437925092523081</v>
      </c>
      <c r="G38" s="20">
        <f t="shared" si="1"/>
        <v>-5.4034535638538443</v>
      </c>
    </row>
    <row r="39" spans="1:7" x14ac:dyDescent="0.25">
      <c r="A39" s="25" t="s">
        <v>43</v>
      </c>
      <c r="B39" s="18">
        <v>86510815.754999995</v>
      </c>
      <c r="C39" s="18">
        <v>271341151.61000001</v>
      </c>
      <c r="D39" s="18">
        <v>75957526.519999996</v>
      </c>
      <c r="E39" s="18">
        <v>234917547.12</v>
      </c>
      <c r="F39" s="20">
        <f t="shared" si="1"/>
        <v>-12.198809065547456</v>
      </c>
      <c r="G39" s="20">
        <f t="shared" si="1"/>
        <v>-13.423546068807079</v>
      </c>
    </row>
    <row r="40" spans="1:7" x14ac:dyDescent="0.25">
      <c r="A40" s="25" t="s">
        <v>44</v>
      </c>
      <c r="B40" s="18">
        <v>382580073.81199902</v>
      </c>
      <c r="C40" s="18">
        <v>557720073.04000103</v>
      </c>
      <c r="D40" s="18">
        <v>358899045.55900002</v>
      </c>
      <c r="E40" s="18">
        <v>561851434.71000004</v>
      </c>
      <c r="F40" s="20">
        <f t="shared" si="1"/>
        <v>-6.1898226996097927</v>
      </c>
      <c r="G40" s="20">
        <f t="shared" si="1"/>
        <v>0.74075900612289303</v>
      </c>
    </row>
    <row r="41" spans="1:7" x14ac:dyDescent="0.25">
      <c r="A41" s="11" t="s">
        <v>45</v>
      </c>
      <c r="B41" s="26">
        <f>SUM(B28+B6)</f>
        <v>15268457966.657</v>
      </c>
      <c r="C41" s="26">
        <f>SUM(C28+C6)</f>
        <v>17406658735.430012</v>
      </c>
      <c r="D41" s="26">
        <f>SUM(D28+D6)</f>
        <v>18407866838.795002</v>
      </c>
      <c r="E41" s="26">
        <f>SUM(E28+E6)</f>
        <v>18623744603.570007</v>
      </c>
      <c r="F41" s="13">
        <f t="shared" si="1"/>
        <v>20.561401020285032</v>
      </c>
      <c r="G41" s="13">
        <f t="shared" si="1"/>
        <v>6.9920706014802603</v>
      </c>
    </row>
    <row r="42" spans="1:7" x14ac:dyDescent="0.25">
      <c r="A42" s="27" t="s">
        <v>46</v>
      </c>
      <c r="B42" s="22">
        <v>213266720.78200001</v>
      </c>
      <c r="C42" s="22">
        <v>2070064296.25</v>
      </c>
      <c r="D42" s="22">
        <v>223046596.74000001</v>
      </c>
      <c r="E42" s="22">
        <v>2227667547.5500002</v>
      </c>
      <c r="F42" s="23">
        <f t="shared" si="1"/>
        <v>4.585748738546469</v>
      </c>
      <c r="G42" s="23">
        <f t="shared" si="1"/>
        <v>7.6134471564726081</v>
      </c>
    </row>
    <row r="43" spans="1:7" x14ac:dyDescent="0.25">
      <c r="A43" s="27" t="s">
        <v>47</v>
      </c>
      <c r="B43" s="22">
        <v>1092252382.062</v>
      </c>
      <c r="C43" s="22">
        <v>4893105705.7299995</v>
      </c>
      <c r="D43" s="22">
        <v>1171984787.098</v>
      </c>
      <c r="E43" s="22">
        <v>4935563838.56001</v>
      </c>
      <c r="F43" s="23">
        <f t="shared" si="1"/>
        <v>7.2998151659305899</v>
      </c>
      <c r="G43" s="23">
        <f t="shared" si="1"/>
        <v>0.86771337844369079</v>
      </c>
    </row>
    <row r="44" spans="1:7" x14ac:dyDescent="0.25">
      <c r="A44" s="27" t="s">
        <v>48</v>
      </c>
      <c r="B44" s="22">
        <v>406630174.87</v>
      </c>
      <c r="C44" s="22">
        <v>2066194929.0899999</v>
      </c>
      <c r="D44" s="22">
        <v>395777872.66399902</v>
      </c>
      <c r="E44" s="22">
        <v>1972014668.1900001</v>
      </c>
      <c r="F44" s="23">
        <f t="shared" si="1"/>
        <v>-2.6688383884620692</v>
      </c>
      <c r="G44" s="23">
        <f t="shared" si="1"/>
        <v>-4.5581498422067597</v>
      </c>
    </row>
    <row r="45" spans="1:7" x14ac:dyDescent="0.25">
      <c r="A45" s="27" t="s">
        <v>49</v>
      </c>
      <c r="B45" s="22">
        <v>16682573.27</v>
      </c>
      <c r="C45" s="22">
        <v>41903588.609999999</v>
      </c>
      <c r="D45" s="22">
        <v>29388097.350000001</v>
      </c>
      <c r="E45" s="22">
        <v>64883988.960000001</v>
      </c>
      <c r="F45" s="23">
        <f t="shared" si="1"/>
        <v>76.160457229030357</v>
      </c>
      <c r="G45" s="23">
        <f t="shared" si="1"/>
        <v>54.841127245402291</v>
      </c>
    </row>
    <row r="46" spans="1:7" x14ac:dyDescent="0.25">
      <c r="A46" s="28" t="s">
        <v>50</v>
      </c>
      <c r="B46" s="29">
        <f>SUM(B41+B42+B43+B44+B45)</f>
        <v>16997289817.641001</v>
      </c>
      <c r="C46" s="29">
        <f>SUM(C41+C42+C43+C44+C45)</f>
        <v>26477927255.110012</v>
      </c>
      <c r="D46" s="29">
        <f>SUM(D41+D42+D43+D44+D45)</f>
        <v>20228064192.646999</v>
      </c>
      <c r="E46" s="29">
        <f>SUM(E41+E42+E43+E44+E45)</f>
        <v>27823874646.830013</v>
      </c>
      <c r="F46" s="30">
        <f t="shared" si="1"/>
        <v>19.007585383717295</v>
      </c>
      <c r="G46" s="30">
        <f t="shared" si="1"/>
        <v>5.0832807974432459</v>
      </c>
    </row>
  </sheetData>
  <mergeCells count="5">
    <mergeCell ref="A1:G1"/>
    <mergeCell ref="A2:G2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Halilcan Yılmaz</dc:creator>
  <cp:lastModifiedBy>Halilcan Yılmaz</cp:lastModifiedBy>
  <dcterms:created xsi:type="dcterms:W3CDTF">2015-06-05T18:19:34Z</dcterms:created>
  <dcterms:modified xsi:type="dcterms:W3CDTF">2025-07-11T07:49:08Z</dcterms:modified>
</cp:coreProperties>
</file>