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Z:\demir\My Documents\DEMİR YK VE SEKTOREL\YK\YK TABLO-GRAFİKLER\Web Sitesi İçin Rakamlar Dosyalar\"/>
    </mc:Choice>
  </mc:AlternateContent>
  <xr:revisionPtr revIDLastSave="0" documentId="13_ncr:1_{E4081685-6783-4699-B2DB-2FBD953A32B8}" xr6:coauthVersionLast="47" xr6:coauthVersionMax="47" xr10:uidLastSave="{00000000-0000-0000-0000-000000000000}"/>
  <bookViews>
    <workbookView xWindow="0" yWindow="0" windowWidth="14505" windowHeight="15585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5" i="1" l="1"/>
  <c r="F45" i="1"/>
  <c r="G44" i="1"/>
  <c r="F44" i="1"/>
  <c r="G43" i="1"/>
  <c r="F43" i="1"/>
  <c r="G42" i="1"/>
  <c r="F42" i="1"/>
  <c r="E41" i="1"/>
  <c r="E46" i="1" s="1"/>
  <c r="D41" i="1"/>
  <c r="D46" i="1" s="1"/>
  <c r="F46" i="1" s="1"/>
  <c r="B41" i="1"/>
  <c r="B46" i="1" s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G30" i="1"/>
  <c r="F30" i="1"/>
  <c r="G29" i="1"/>
  <c r="F29" i="1"/>
  <c r="E28" i="1"/>
  <c r="G28" i="1" s="1"/>
  <c r="D28" i="1"/>
  <c r="F28" i="1" s="1"/>
  <c r="C28" i="1"/>
  <c r="C41" i="1" s="1"/>
  <c r="C46" i="1" s="1"/>
  <c r="B28" i="1"/>
  <c r="G27" i="1"/>
  <c r="F27" i="1"/>
  <c r="G26" i="1"/>
  <c r="F26" i="1"/>
  <c r="G25" i="1"/>
  <c r="F25" i="1"/>
  <c r="G24" i="1"/>
  <c r="F24" i="1"/>
  <c r="F23" i="1"/>
  <c r="E23" i="1"/>
  <c r="G23" i="1" s="1"/>
  <c r="D23" i="1"/>
  <c r="C23" i="1"/>
  <c r="B23" i="1"/>
  <c r="G22" i="1"/>
  <c r="F22" i="1"/>
  <c r="G21" i="1"/>
  <c r="F21" i="1"/>
  <c r="G20" i="1"/>
  <c r="F20" i="1"/>
  <c r="G19" i="1"/>
  <c r="F19" i="1"/>
  <c r="G18" i="1"/>
  <c r="F18" i="1"/>
  <c r="E17" i="1"/>
  <c r="G17" i="1" s="1"/>
  <c r="D17" i="1"/>
  <c r="F17" i="1" s="1"/>
  <c r="C17" i="1"/>
  <c r="B17" i="1"/>
  <c r="G16" i="1"/>
  <c r="F16" i="1"/>
  <c r="G15" i="1"/>
  <c r="F15" i="1"/>
  <c r="G14" i="1"/>
  <c r="F14" i="1"/>
  <c r="G13" i="1"/>
  <c r="F13" i="1"/>
  <c r="F12" i="1"/>
  <c r="E12" i="1"/>
  <c r="G12" i="1" s="1"/>
  <c r="D12" i="1"/>
  <c r="C12" i="1"/>
  <c r="B12" i="1"/>
  <c r="G11" i="1"/>
  <c r="F11" i="1"/>
  <c r="G9" i="1"/>
  <c r="F9" i="1"/>
  <c r="G8" i="1"/>
  <c r="F8" i="1"/>
  <c r="G7" i="1"/>
  <c r="F7" i="1"/>
  <c r="E7" i="1"/>
  <c r="D7" i="1"/>
  <c r="C7" i="1"/>
  <c r="B7" i="1"/>
  <c r="G6" i="1"/>
  <c r="F6" i="1"/>
  <c r="G46" i="1" l="1"/>
  <c r="F41" i="1"/>
  <c r="G41" i="1"/>
</calcChain>
</file>

<file path=xl/sharedStrings.xml><?xml version="1.0" encoding="utf-8"?>
<sst xmlns="http://schemas.openxmlformats.org/spreadsheetml/2006/main" count="53" uniqueCount="51">
  <si>
    <t>2024-2025 YILLARI OCAK HAZİRAN DÖNEMİ</t>
  </si>
  <si>
    <t xml:space="preserve"> TÜRKİYE GENELİ DEMİR VE DEMİR DIŞI METALLER SEKTÖRÜ İHRACAT KAYITLARI</t>
  </si>
  <si>
    <t>2024 YILI</t>
  </si>
  <si>
    <t>2025 YILI</t>
  </si>
  <si>
    <t>(%) Değişim</t>
  </si>
  <si>
    <t>Mal Grubu</t>
  </si>
  <si>
    <t>Miktar (KG)</t>
  </si>
  <si>
    <t>Değer (ABD $)</t>
  </si>
  <si>
    <t>Miktar</t>
  </si>
  <si>
    <t>Değer</t>
  </si>
  <si>
    <t>1.DEMİR VE ÇELİK</t>
  </si>
  <si>
    <t>HAMMADDE</t>
  </si>
  <si>
    <t xml:space="preserve">     Pik Demir ve Aynalı Demir</t>
  </si>
  <si>
    <t xml:space="preserve">     Hurda, Granül, Tozlar</t>
  </si>
  <si>
    <t xml:space="preserve">     Diğer Hammadde</t>
  </si>
  <si>
    <t>YARI MAMULLER(Blum-Kütük)</t>
  </si>
  <si>
    <t>YASSI ÜRÜNLER</t>
  </si>
  <si>
    <t xml:space="preserve">     Sıcak Hadde Mamulleri</t>
  </si>
  <si>
    <t xml:space="preserve">     Soğuk Hadde Mamulleri</t>
  </si>
  <si>
    <t xml:space="preserve">     Kaplanmış Ürünler</t>
  </si>
  <si>
    <t xml:space="preserve">     Kaplanmamış Ürünler</t>
  </si>
  <si>
    <t>UZUN ÜRÜNLER</t>
  </si>
  <si>
    <t xml:space="preserve">     Filmaşin</t>
  </si>
  <si>
    <t xml:space="preserve">     Çubuklar</t>
  </si>
  <si>
    <t xml:space="preserve">     Profiller</t>
  </si>
  <si>
    <t xml:space="preserve">     Teller</t>
  </si>
  <si>
    <t>PASLANMAZ ÇELİK ÜRÜNLERİ</t>
  </si>
  <si>
    <t>DİĞER ALAŞIMLI ÇELİK ÜRÜN.</t>
  </si>
  <si>
    <t xml:space="preserve">     Yarı Mamuller</t>
  </si>
  <si>
    <t xml:space="preserve">     Yassı Ürünler</t>
  </si>
  <si>
    <t xml:space="preserve">     Uzun Ürünler</t>
  </si>
  <si>
    <t>DİĞER DEMiR ÇELiK</t>
  </si>
  <si>
    <t>2.DEMİR VEYA ÇELİKTEN EŞYA</t>
  </si>
  <si>
    <t xml:space="preserve">     Borular</t>
  </si>
  <si>
    <t xml:space="preserve">     Boru Bağlantı Parçaları</t>
  </si>
  <si>
    <t xml:space="preserve">     İnşaat Aksamı</t>
  </si>
  <si>
    <t xml:space="preserve">     Vidalar, Civatalar, Somunlar</t>
  </si>
  <si>
    <t xml:space="preserve">     Sofra ve Mutfak Eşyası</t>
  </si>
  <si>
    <t xml:space="preserve">     Öğütücü Bilyalar, Kafesler</t>
  </si>
  <si>
    <t xml:space="preserve">     Sobalar, Mutfak Soba ve Ocakları</t>
  </si>
  <si>
    <t xml:space="preserve">     Dökme Eşya (Düz)</t>
  </si>
  <si>
    <t xml:space="preserve">     Sağlığı Koruyucu Eşya</t>
  </si>
  <si>
    <t xml:space="preserve">     Depo, Sarnıç, Varil, Fıçı</t>
  </si>
  <si>
    <t xml:space="preserve">     Sıkıştırılmış, Sıvı Gazlar İçin Kap.</t>
  </si>
  <si>
    <t xml:space="preserve">     Diğer Demir Çelikten Eşya</t>
  </si>
  <si>
    <t>TOPLAM DEMİR ÇELİK MAMUL.</t>
  </si>
  <si>
    <t>3.BAKIR VE BAKIRDAN EŞYA</t>
  </si>
  <si>
    <t>4.ALÜMİNYUM VE ALÜM. EŞYA</t>
  </si>
  <si>
    <t>5.DİĞER METALLER VE EŞYA</t>
  </si>
  <si>
    <t>6.PREFABRİK YAPILAR</t>
  </si>
  <si>
    <t>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</si>
</sst>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4" x14ac:knownFonts="1">
    <font>
      <sz val="11"/>
      <color theme="1"/>
      <name val="Calibri"/>
      <family val="2"/>
      <scheme val="minor"/>
    </font>
    <font>
      <b/>
      <sz val="10"/>
      <color theme="2" tint="-0.749992370372631"/>
      <name val="Calibri"/>
      <family val="2"/>
      <charset val="162"/>
      <scheme val="minor"/>
    </font>
    <font>
      <b/>
      <sz val="11"/>
      <color theme="2" tint="-0.749992370372631"/>
      <name val="Calibri"/>
      <family val="2"/>
      <charset val="162"/>
      <scheme val="minor"/>
    </font>
    <font>
      <b/>
      <sz val="9"/>
      <color theme="2"/>
      <name val="Calibri"/>
      <family val="2"/>
      <charset val="162"/>
      <scheme val="minor"/>
    </font>
    <font>
      <b/>
      <sz val="8"/>
      <color theme="2" tint="-0.749992370372631"/>
      <name val="Calibri"/>
      <family val="2"/>
      <charset val="162"/>
      <scheme val="minor"/>
    </font>
    <font>
      <b/>
      <sz val="9"/>
      <color theme="2" tint="-0.749992370372631"/>
      <name val="Calibri"/>
      <family val="2"/>
      <charset val="162"/>
      <scheme val="minor"/>
    </font>
    <font>
      <b/>
      <i/>
      <sz val="8"/>
      <color theme="2" tint="-0.749992370372631"/>
      <name val="Calibri"/>
      <family val="2"/>
      <charset val="162"/>
      <scheme val="minor"/>
    </font>
    <font>
      <b/>
      <i/>
      <sz val="9"/>
      <color theme="2" tint="-0.749992370372631"/>
      <name val="Calibri"/>
      <family val="2"/>
      <charset val="162"/>
      <scheme val="minor"/>
    </font>
    <font>
      <sz val="8"/>
      <color theme="2" tint="-0.749992370372631"/>
      <name val="Calibri"/>
      <family val="2"/>
      <charset val="162"/>
      <scheme val="minor"/>
    </font>
    <font>
      <sz val="9"/>
      <color rgb="FF333333"/>
      <name val="Calibri"/>
      <family val="2"/>
      <charset val="162"/>
      <scheme val="minor"/>
    </font>
    <font>
      <i/>
      <sz val="9"/>
      <color theme="2" tint="-0.749992370372631"/>
      <name val="Calibri"/>
      <family val="2"/>
      <charset val="162"/>
      <scheme val="minor"/>
    </font>
    <font>
      <sz val="9"/>
      <color theme="2" tint="-0.749992370372631"/>
      <name val="Calibri"/>
      <family val="2"/>
      <charset val="162"/>
      <scheme val="minor"/>
    </font>
    <font>
      <b/>
      <sz val="9"/>
      <color rgb="FF333333"/>
      <name val="Calibri"/>
      <family val="2"/>
      <charset val="162"/>
      <scheme val="minor"/>
    </font>
    <font>
      <b/>
      <sz val="8"/>
      <color theme="2"/>
      <name val="Calibri"/>
      <family val="2"/>
      <charset val="16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2" tint="-0.249977111117893"/>
        <bgColor indexed="55"/>
      </patternFill>
    </fill>
    <fill>
      <patternFill patternType="solid">
        <fgColor theme="2" tint="-0.499984740745262"/>
        <bgColor indexed="5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2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left"/>
    </xf>
    <xf numFmtId="1" fontId="3" fillId="2" borderId="0" xfId="0" applyNumberFormat="1" applyFont="1" applyFill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left"/>
    </xf>
    <xf numFmtId="3" fontId="3" fillId="2" borderId="1" xfId="0" applyNumberFormat="1" applyFont="1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left"/>
    </xf>
    <xf numFmtId="3" fontId="5" fillId="3" borderId="1" xfId="0" applyNumberFormat="1" applyFont="1" applyFill="1" applyBorder="1" applyAlignment="1">
      <alignment horizontal="right"/>
    </xf>
    <xf numFmtId="164" fontId="5" fillId="3" borderId="1" xfId="0" applyNumberFormat="1" applyFont="1" applyFill="1" applyBorder="1" applyAlignment="1">
      <alignment horizontal="right"/>
    </xf>
    <xf numFmtId="1" fontId="6" fillId="0" borderId="1" xfId="0" applyNumberFormat="1" applyFont="1" applyBorder="1" applyAlignment="1">
      <alignment horizontal="left"/>
    </xf>
    <xf numFmtId="3" fontId="7" fillId="0" borderId="1" xfId="0" applyNumberFormat="1" applyFont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1" fontId="8" fillId="5" borderId="1" xfId="0" applyNumberFormat="1" applyFont="1" applyFill="1" applyBorder="1" applyAlignment="1">
      <alignment horizontal="left"/>
    </xf>
    <xf numFmtId="3" fontId="9" fillId="6" borderId="1" xfId="0" applyNumberFormat="1" applyFont="1" applyFill="1" applyBorder="1" applyAlignment="1">
      <alignment horizontal="right"/>
    </xf>
    <xf numFmtId="164" fontId="10" fillId="5" borderId="1" xfId="0" applyNumberFormat="1" applyFont="1" applyFill="1" applyBorder="1" applyAlignment="1">
      <alignment horizontal="right"/>
    </xf>
    <xf numFmtId="164" fontId="11" fillId="5" borderId="1" xfId="0" applyNumberFormat="1" applyFont="1" applyFill="1" applyBorder="1" applyAlignment="1">
      <alignment horizontal="right"/>
    </xf>
    <xf numFmtId="1" fontId="6" fillId="5" borderId="1" xfId="0" applyNumberFormat="1" applyFont="1" applyFill="1" applyBorder="1" applyAlignment="1">
      <alignment horizontal="left"/>
    </xf>
    <xf numFmtId="3" fontId="12" fillId="6" borderId="1" xfId="0" applyNumberFormat="1" applyFont="1" applyFill="1" applyBorder="1" applyAlignment="1">
      <alignment horizontal="right"/>
    </xf>
    <xf numFmtId="164" fontId="7" fillId="5" borderId="1" xfId="0" applyNumberFormat="1" applyFont="1" applyFill="1" applyBorder="1" applyAlignment="1">
      <alignment horizontal="right"/>
    </xf>
    <xf numFmtId="3" fontId="7" fillId="5" borderId="1" xfId="0" applyNumberFormat="1" applyFont="1" applyFill="1" applyBorder="1" applyAlignment="1">
      <alignment horizontal="right"/>
    </xf>
    <xf numFmtId="1" fontId="8" fillId="0" borderId="1" xfId="0" applyNumberFormat="1" applyFont="1" applyBorder="1" applyAlignment="1">
      <alignment horizontal="left"/>
    </xf>
    <xf numFmtId="3" fontId="5" fillId="7" borderId="1" xfId="0" applyNumberFormat="1" applyFont="1" applyFill="1" applyBorder="1" applyAlignment="1">
      <alignment horizontal="right"/>
    </xf>
    <xf numFmtId="1" fontId="6" fillId="3" borderId="1" xfId="0" applyNumberFormat="1" applyFont="1" applyFill="1" applyBorder="1" applyAlignment="1">
      <alignment horizontal="left"/>
    </xf>
    <xf numFmtId="1" fontId="13" fillId="2" borderId="1" xfId="0" applyNumberFormat="1" applyFont="1" applyFill="1" applyBorder="1" applyAlignment="1">
      <alignment horizontal="left"/>
    </xf>
    <xf numFmtId="3" fontId="3" fillId="8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"/>
  <sheetViews>
    <sheetView tabSelected="1" topLeftCell="A22" workbookViewId="0">
      <selection activeCell="C33" sqref="C33"/>
    </sheetView>
  </sheetViews>
  <sheetFormatPr defaultRowHeight="15" x14ac:dyDescent="0.25"/>
  <cols>
    <col min="1" max="1" width="24.7109375" bestFit="1" customWidth="1"/>
    <col min="2" max="2" width="11.42578125" bestFit="1" customWidth="1"/>
    <col min="3" max="5" width="11.7109375" bestFit="1" customWidth="1"/>
    <col min="6" max="6" width="5.7109375" bestFit="1" customWidth="1"/>
    <col min="7" max="7" width="5.42578125" bestFit="1" customWidth="1"/>
  </cols>
  <sheetData>
    <row r="1" spans="1:7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2" t="s">
        <v>1</v>
      </c>
      <c r="B2" s="2"/>
      <c r="C2" s="2"/>
      <c r="D2" s="2"/>
      <c r="E2" s="2"/>
      <c r="F2" s="2"/>
      <c r="G2" s="2"/>
    </row>
    <row r="3" spans="1:7" x14ac:dyDescent="0.25">
      <c r="A3" s="3"/>
      <c r="B3" s="3"/>
      <c r="C3" s="3"/>
      <c r="D3" s="3"/>
      <c r="E3" s="3"/>
      <c r="F3" s="3"/>
      <c r="G3" s="3"/>
    </row>
    <row r="4" spans="1:7" x14ac:dyDescent="0.25">
      <c r="A4" s="4"/>
      <c r="B4" s="5" t="s">
        <v>2</v>
      </c>
      <c r="C4" s="5"/>
      <c r="D4" s="5" t="s">
        <v>3</v>
      </c>
      <c r="E4" s="5"/>
      <c r="F4" s="6" t="s">
        <v>4</v>
      </c>
      <c r="G4" s="6"/>
    </row>
    <row r="5" spans="1:7" x14ac:dyDescent="0.25">
      <c r="A5" s="7" t="s">
        <v>5</v>
      </c>
      <c r="B5" s="8" t="s">
        <v>6</v>
      </c>
      <c r="C5" s="8" t="s">
        <v>7</v>
      </c>
      <c r="D5" s="8" t="s">
        <v>6</v>
      </c>
      <c r="E5" s="8" t="s">
        <v>7</v>
      </c>
      <c r="F5" s="8" t="s">
        <v>8</v>
      </c>
      <c r="G5" s="8" t="s">
        <v>9</v>
      </c>
    </row>
    <row r="6" spans="1:7" x14ac:dyDescent="0.25">
      <c r="A6" s="9" t="s">
        <v>10</v>
      </c>
      <c r="B6" s="10">
        <v>6649595251.4309998</v>
      </c>
      <c r="C6" s="10">
        <v>4906492670.1999998</v>
      </c>
      <c r="D6" s="10">
        <v>7818811947.5200005</v>
      </c>
      <c r="E6" s="10">
        <v>5335712315.0699902</v>
      </c>
      <c r="F6" s="11">
        <f t="shared" ref="F6:G9" si="0">((D6/B6)-1)*100</f>
        <v>17.583276152595673</v>
      </c>
      <c r="G6" s="11">
        <f t="shared" si="0"/>
        <v>8.7479931943421185</v>
      </c>
    </row>
    <row r="7" spans="1:7" x14ac:dyDescent="0.25">
      <c r="A7" s="12" t="s">
        <v>11</v>
      </c>
      <c r="B7" s="13">
        <f>SUM(B8:B10)</f>
        <v>110622290.2</v>
      </c>
      <c r="C7" s="13">
        <f>SUM(C8:C10)</f>
        <v>144736074.27000001</v>
      </c>
      <c r="D7" s="13">
        <f>SUM(D8:D10)</f>
        <v>135130633.47</v>
      </c>
      <c r="E7" s="13">
        <f>SUM(E8:E10)</f>
        <v>150530200.58000001</v>
      </c>
      <c r="F7" s="14">
        <f t="shared" si="0"/>
        <v>22.154977288654965</v>
      </c>
      <c r="G7" s="14">
        <f t="shared" si="0"/>
        <v>4.0032357787950446</v>
      </c>
    </row>
    <row r="8" spans="1:7" x14ac:dyDescent="0.25">
      <c r="A8" s="15" t="s">
        <v>12</v>
      </c>
      <c r="B8" s="16">
        <v>6769848.75</v>
      </c>
      <c r="C8" s="16">
        <v>3398293.4</v>
      </c>
      <c r="D8" s="16">
        <v>8900428.6300000008</v>
      </c>
      <c r="E8" s="16">
        <v>4228101.24</v>
      </c>
      <c r="F8" s="17">
        <f t="shared" si="0"/>
        <v>31.471602375163865</v>
      </c>
      <c r="G8" s="17">
        <f t="shared" si="0"/>
        <v>24.418369526304005</v>
      </c>
    </row>
    <row r="9" spans="1:7" x14ac:dyDescent="0.25">
      <c r="A9" s="15" t="s">
        <v>13</v>
      </c>
      <c r="B9" s="16">
        <v>103851042.75</v>
      </c>
      <c r="C9" s="16">
        <v>141333069.31</v>
      </c>
      <c r="D9" s="16">
        <v>125660954.42</v>
      </c>
      <c r="E9" s="16">
        <v>145851874.44</v>
      </c>
      <c r="F9" s="18">
        <f t="shared" si="0"/>
        <v>21.0011484646359</v>
      </c>
      <c r="G9" s="18">
        <f t="shared" si="0"/>
        <v>3.1972737534542883</v>
      </c>
    </row>
    <row r="10" spans="1:7" x14ac:dyDescent="0.25">
      <c r="A10" s="15" t="s">
        <v>14</v>
      </c>
      <c r="B10" s="16">
        <v>1398.7</v>
      </c>
      <c r="C10" s="16">
        <v>4711.5600000000004</v>
      </c>
      <c r="D10" s="16">
        <v>569250.42000000004</v>
      </c>
      <c r="E10" s="16">
        <v>450224.9</v>
      </c>
      <c r="F10" s="18"/>
      <c r="G10" s="18"/>
    </row>
    <row r="11" spans="1:7" x14ac:dyDescent="0.25">
      <c r="A11" s="19" t="s">
        <v>15</v>
      </c>
      <c r="B11" s="20">
        <v>113684018.18000001</v>
      </c>
      <c r="C11" s="20">
        <v>69976384.400000006</v>
      </c>
      <c r="D11" s="20">
        <v>281756010.56999999</v>
      </c>
      <c r="E11" s="20">
        <v>149471896.99000001</v>
      </c>
      <c r="F11" s="21">
        <f t="shared" ref="F11:G46" si="1">((D11/B11)-1)*100</f>
        <v>147.84135455511921</v>
      </c>
      <c r="G11" s="21">
        <f t="shared" si="1"/>
        <v>113.6033438589605</v>
      </c>
    </row>
    <row r="12" spans="1:7" x14ac:dyDescent="0.25">
      <c r="A12" s="12" t="s">
        <v>16</v>
      </c>
      <c r="B12" s="13">
        <f>SUM(B13:B16)</f>
        <v>2694119835.1700001</v>
      </c>
      <c r="C12" s="13">
        <f>SUM(C13:C16)</f>
        <v>2079529182.5800002</v>
      </c>
      <c r="D12" s="13">
        <f>SUM(D13:D16)</f>
        <v>3205734806.8099999</v>
      </c>
      <c r="E12" s="13">
        <f>SUM(E13:E16)</f>
        <v>2161671082.4699993</v>
      </c>
      <c r="F12" s="14">
        <f t="shared" si="1"/>
        <v>18.990059943184256</v>
      </c>
      <c r="G12" s="14">
        <f t="shared" si="1"/>
        <v>3.9500239082044697</v>
      </c>
    </row>
    <row r="13" spans="1:7" x14ac:dyDescent="0.25">
      <c r="A13" s="15" t="s">
        <v>17</v>
      </c>
      <c r="B13" s="16">
        <v>1423318465.22</v>
      </c>
      <c r="C13" s="16">
        <v>965280977.23000002</v>
      </c>
      <c r="D13" s="16">
        <v>2048781345.78</v>
      </c>
      <c r="E13" s="16">
        <v>1221725904.3699999</v>
      </c>
      <c r="F13" s="17">
        <f t="shared" si="1"/>
        <v>43.943986946261049</v>
      </c>
      <c r="G13" s="17">
        <f t="shared" si="1"/>
        <v>26.566868423731105</v>
      </c>
    </row>
    <row r="14" spans="1:7" x14ac:dyDescent="0.25">
      <c r="A14" s="15" t="s">
        <v>18</v>
      </c>
      <c r="B14" s="16">
        <v>389248628</v>
      </c>
      <c r="C14" s="16">
        <v>295864373.49000001</v>
      </c>
      <c r="D14" s="16">
        <v>341826010.87</v>
      </c>
      <c r="E14" s="16">
        <v>233558843.16999999</v>
      </c>
      <c r="F14" s="18">
        <f t="shared" si="1"/>
        <v>-12.183117349356465</v>
      </c>
      <c r="G14" s="18">
        <f t="shared" si="1"/>
        <v>-21.058814748476607</v>
      </c>
    </row>
    <row r="15" spans="1:7" x14ac:dyDescent="0.25">
      <c r="A15" s="15" t="s">
        <v>19</v>
      </c>
      <c r="B15" s="16">
        <v>785031613.14999998</v>
      </c>
      <c r="C15" s="16">
        <v>737249513.38999999</v>
      </c>
      <c r="D15" s="16">
        <v>746430786.12</v>
      </c>
      <c r="E15" s="16">
        <v>650306384.64999902</v>
      </c>
      <c r="F15" s="18">
        <f t="shared" si="1"/>
        <v>-4.9171047870430584</v>
      </c>
      <c r="G15" s="18">
        <f t="shared" si="1"/>
        <v>-11.792904187921604</v>
      </c>
    </row>
    <row r="16" spans="1:7" x14ac:dyDescent="0.25">
      <c r="A16" s="15" t="s">
        <v>20</v>
      </c>
      <c r="B16" s="16">
        <v>96521128.799999997</v>
      </c>
      <c r="C16" s="16">
        <v>81134318.469999999</v>
      </c>
      <c r="D16" s="16">
        <v>68696664.040000007</v>
      </c>
      <c r="E16" s="16">
        <v>56079950.280000001</v>
      </c>
      <c r="F16" s="18">
        <f t="shared" si="1"/>
        <v>-28.827330456997302</v>
      </c>
      <c r="G16" s="18">
        <f t="shared" si="1"/>
        <v>-30.880111723948268</v>
      </c>
    </row>
    <row r="17" spans="1:7" x14ac:dyDescent="0.25">
      <c r="A17" s="19" t="s">
        <v>21</v>
      </c>
      <c r="B17" s="22">
        <f>SUM(B18:B21)</f>
        <v>3314676035.3909998</v>
      </c>
      <c r="C17" s="22">
        <f>SUM(C18:C21)</f>
        <v>2135271153.6400013</v>
      </c>
      <c r="D17" s="22">
        <f>SUM(D18:D21)</f>
        <v>3792235676.02</v>
      </c>
      <c r="E17" s="22">
        <f>SUM(E18:E21)</f>
        <v>2376050616.1299987</v>
      </c>
      <c r="F17" s="21">
        <f t="shared" si="1"/>
        <v>14.407430334972915</v>
      </c>
      <c r="G17" s="21">
        <f t="shared" si="1"/>
        <v>11.27629444529985</v>
      </c>
    </row>
    <row r="18" spans="1:7" x14ac:dyDescent="0.25">
      <c r="A18" s="15" t="s">
        <v>22</v>
      </c>
      <c r="B18" s="16">
        <v>528399383.64999998</v>
      </c>
      <c r="C18" s="16">
        <v>324836632.35000002</v>
      </c>
      <c r="D18" s="16">
        <v>514142700.60000002</v>
      </c>
      <c r="E18" s="16">
        <v>300892061.95999998</v>
      </c>
      <c r="F18" s="18">
        <f t="shared" si="1"/>
        <v>-2.6980885086427819</v>
      </c>
      <c r="G18" s="18">
        <f t="shared" si="1"/>
        <v>-7.3712654317264921</v>
      </c>
    </row>
    <row r="19" spans="1:7" x14ac:dyDescent="0.25">
      <c r="A19" s="15" t="s">
        <v>23</v>
      </c>
      <c r="B19" s="16">
        <v>1794632096.47</v>
      </c>
      <c r="C19" s="16">
        <v>1044212147.28</v>
      </c>
      <c r="D19" s="16">
        <v>2163793940.0100002</v>
      </c>
      <c r="E19" s="16">
        <v>1242780652.1099999</v>
      </c>
      <c r="F19" s="18">
        <f t="shared" si="1"/>
        <v>20.570335517019501</v>
      </c>
      <c r="G19" s="18">
        <f t="shared" si="1"/>
        <v>19.016107535929173</v>
      </c>
    </row>
    <row r="20" spans="1:7" x14ac:dyDescent="0.25">
      <c r="A20" s="15" t="s">
        <v>24</v>
      </c>
      <c r="B20" s="16">
        <v>851814255.75100005</v>
      </c>
      <c r="C20" s="16">
        <v>637169979.03000104</v>
      </c>
      <c r="D20" s="16">
        <v>946658596.35000002</v>
      </c>
      <c r="E20" s="16">
        <v>683440211.85999894</v>
      </c>
      <c r="F20" s="18">
        <f t="shared" si="1"/>
        <v>11.134392264353533</v>
      </c>
      <c r="G20" s="18">
        <f t="shared" si="1"/>
        <v>7.2618350444629609</v>
      </c>
    </row>
    <row r="21" spans="1:7" x14ac:dyDescent="0.25">
      <c r="A21" s="15" t="s">
        <v>25</v>
      </c>
      <c r="B21" s="16">
        <v>139830299.52000001</v>
      </c>
      <c r="C21" s="16">
        <v>129052394.98</v>
      </c>
      <c r="D21" s="16">
        <v>167640439.06</v>
      </c>
      <c r="E21" s="16">
        <v>148937690.19999999</v>
      </c>
      <c r="F21" s="18">
        <f t="shared" si="1"/>
        <v>19.888493148813069</v>
      </c>
      <c r="G21" s="18">
        <f t="shared" si="1"/>
        <v>15.408699097046386</v>
      </c>
    </row>
    <row r="22" spans="1:7" x14ac:dyDescent="0.25">
      <c r="A22" s="19" t="s">
        <v>26</v>
      </c>
      <c r="B22" s="20">
        <v>53346458.969999999</v>
      </c>
      <c r="C22" s="20">
        <v>131516521.3</v>
      </c>
      <c r="D22" s="20">
        <v>75890539.260000005</v>
      </c>
      <c r="E22" s="20">
        <v>194142572.21000001</v>
      </c>
      <c r="F22" s="21">
        <f t="shared" si="1"/>
        <v>42.259750178878662</v>
      </c>
      <c r="G22" s="21">
        <f t="shared" si="1"/>
        <v>47.618390671347541</v>
      </c>
    </row>
    <row r="23" spans="1:7" x14ac:dyDescent="0.25">
      <c r="A23" s="19" t="s">
        <v>27</v>
      </c>
      <c r="B23" s="22">
        <f>SUM(B24:B26)</f>
        <v>362872942.58000004</v>
      </c>
      <c r="C23" s="22">
        <f>SUM(C24:C26)</f>
        <v>345228835.68000001</v>
      </c>
      <c r="D23" s="22">
        <f>SUM(D24:D26)</f>
        <v>327927413.88999999</v>
      </c>
      <c r="E23" s="22">
        <f>SUM(E24:E26)</f>
        <v>303690995.48000002</v>
      </c>
      <c r="F23" s="21">
        <f t="shared" si="1"/>
        <v>-9.6302381879287857</v>
      </c>
      <c r="G23" s="21">
        <f t="shared" si="1"/>
        <v>-12.031972971835502</v>
      </c>
    </row>
    <row r="24" spans="1:7" x14ac:dyDescent="0.25">
      <c r="A24" s="15" t="s">
        <v>28</v>
      </c>
      <c r="B24" s="16">
        <v>42446343.409999996</v>
      </c>
      <c r="C24" s="16">
        <v>67423103.269999996</v>
      </c>
      <c r="D24" s="16">
        <v>39829541.140000001</v>
      </c>
      <c r="E24" s="16">
        <v>58424288.840000004</v>
      </c>
      <c r="F24" s="18">
        <f t="shared" si="1"/>
        <v>-6.1649651295604846</v>
      </c>
      <c r="G24" s="18">
        <f t="shared" si="1"/>
        <v>-13.346781731424739</v>
      </c>
    </row>
    <row r="25" spans="1:7" x14ac:dyDescent="0.25">
      <c r="A25" s="15" t="s">
        <v>29</v>
      </c>
      <c r="B25" s="16">
        <v>64850073.710000001</v>
      </c>
      <c r="C25" s="16">
        <v>57886511.25</v>
      </c>
      <c r="D25" s="16">
        <v>65253178.329999998</v>
      </c>
      <c r="E25" s="16">
        <v>62607234.189999998</v>
      </c>
      <c r="F25" s="18">
        <f t="shared" si="1"/>
        <v>0.62159469826144065</v>
      </c>
      <c r="G25" s="18">
        <f t="shared" si="1"/>
        <v>8.1551346558305546</v>
      </c>
    </row>
    <row r="26" spans="1:7" x14ac:dyDescent="0.25">
      <c r="A26" s="15" t="s">
        <v>30</v>
      </c>
      <c r="B26" s="16">
        <v>255576525.46000001</v>
      </c>
      <c r="C26" s="16">
        <v>219919221.16</v>
      </c>
      <c r="D26" s="16">
        <v>222844694.41999999</v>
      </c>
      <c r="E26" s="16">
        <v>182659472.44999999</v>
      </c>
      <c r="F26" s="18">
        <f t="shared" si="1"/>
        <v>-12.80705690050663</v>
      </c>
      <c r="G26" s="18">
        <f t="shared" si="1"/>
        <v>-16.942470291349409</v>
      </c>
    </row>
    <row r="27" spans="1:7" x14ac:dyDescent="0.25">
      <c r="A27" s="19" t="s">
        <v>31</v>
      </c>
      <c r="B27" s="20">
        <v>273670.94</v>
      </c>
      <c r="C27" s="20">
        <v>234518.33</v>
      </c>
      <c r="D27" s="20">
        <v>136867.5</v>
      </c>
      <c r="E27" s="20">
        <v>154951.21</v>
      </c>
      <c r="F27" s="18">
        <f t="shared" si="1"/>
        <v>-49.988296163268195</v>
      </c>
      <c r="G27" s="18">
        <f t="shared" si="1"/>
        <v>-33.927889559848047</v>
      </c>
    </row>
    <row r="28" spans="1:7" x14ac:dyDescent="0.25">
      <c r="A28" s="9" t="s">
        <v>32</v>
      </c>
      <c r="B28" s="10">
        <f>SUM(B29:B40)</f>
        <v>2293048237.3440003</v>
      </c>
      <c r="C28" s="10">
        <f>SUM(C29:C40)</f>
        <v>4220847583.7100005</v>
      </c>
      <c r="D28" s="10">
        <f>SUM(D29:D40)</f>
        <v>2283166951.237999</v>
      </c>
      <c r="E28" s="10">
        <f>SUM(E29:E40)</f>
        <v>4108072068.4499989</v>
      </c>
      <c r="F28" s="11">
        <f t="shared" si="1"/>
        <v>-0.43092360400786012</v>
      </c>
      <c r="G28" s="11">
        <f t="shared" si="1"/>
        <v>-2.6718689320895939</v>
      </c>
    </row>
    <row r="29" spans="1:7" x14ac:dyDescent="0.25">
      <c r="A29" s="23" t="s">
        <v>33</v>
      </c>
      <c r="B29" s="16">
        <v>1078201069.8369999</v>
      </c>
      <c r="C29" s="16">
        <v>1058837112.08</v>
      </c>
      <c r="D29" s="16">
        <v>1044195415.35</v>
      </c>
      <c r="E29" s="16">
        <v>919519399.71999896</v>
      </c>
      <c r="F29" s="17">
        <f t="shared" si="1"/>
        <v>-3.1539251293954629</v>
      </c>
      <c r="G29" s="17">
        <f t="shared" si="1"/>
        <v>-13.157615158229829</v>
      </c>
    </row>
    <row r="30" spans="1:7" x14ac:dyDescent="0.25">
      <c r="A30" s="23" t="s">
        <v>34</v>
      </c>
      <c r="B30" s="16">
        <v>13729191.414000001</v>
      </c>
      <c r="C30" s="16">
        <v>63628943.270000003</v>
      </c>
      <c r="D30" s="16">
        <v>12035313.227</v>
      </c>
      <c r="E30" s="16">
        <v>59698615.590000004</v>
      </c>
      <c r="F30" s="18">
        <f t="shared" si="1"/>
        <v>-12.337785496039565</v>
      </c>
      <c r="G30" s="18">
        <f t="shared" si="1"/>
        <v>-6.1769494792994433</v>
      </c>
    </row>
    <row r="31" spans="1:7" x14ac:dyDescent="0.25">
      <c r="A31" s="23" t="s">
        <v>35</v>
      </c>
      <c r="B31" s="16">
        <v>564369696.72800004</v>
      </c>
      <c r="C31" s="16">
        <v>1153288370.6900001</v>
      </c>
      <c r="D31" s="16">
        <v>588886980.15999901</v>
      </c>
      <c r="E31" s="16">
        <v>1207495219.76</v>
      </c>
      <c r="F31" s="18">
        <f t="shared" si="1"/>
        <v>4.3441884945525588</v>
      </c>
      <c r="G31" s="18">
        <f t="shared" si="1"/>
        <v>4.7001990523470427</v>
      </c>
    </row>
    <row r="32" spans="1:7" x14ac:dyDescent="0.25">
      <c r="A32" s="23" t="s">
        <v>36</v>
      </c>
      <c r="B32" s="16">
        <v>86868762.739000097</v>
      </c>
      <c r="C32" s="16">
        <v>353975343.30000001</v>
      </c>
      <c r="D32" s="16">
        <v>89242888.572999895</v>
      </c>
      <c r="E32" s="16">
        <v>364973976.88</v>
      </c>
      <c r="F32" s="18">
        <f t="shared" si="1"/>
        <v>2.7330029335549844</v>
      </c>
      <c r="G32" s="18">
        <f t="shared" si="1"/>
        <v>3.1071750584273028</v>
      </c>
    </row>
    <row r="33" spans="1:7" x14ac:dyDescent="0.25">
      <c r="A33" s="23" t="s">
        <v>37</v>
      </c>
      <c r="B33" s="16">
        <v>30291255.73</v>
      </c>
      <c r="C33" s="16">
        <v>142385819.25999999</v>
      </c>
      <c r="D33" s="16">
        <v>30039411.487</v>
      </c>
      <c r="E33" s="16">
        <v>147632334.28999999</v>
      </c>
      <c r="F33" s="18">
        <f t="shared" si="1"/>
        <v>-0.83140905495897588</v>
      </c>
      <c r="G33" s="18">
        <f t="shared" si="1"/>
        <v>3.6847173807524669</v>
      </c>
    </row>
    <row r="34" spans="1:7" x14ac:dyDescent="0.25">
      <c r="A34" s="23" t="s">
        <v>38</v>
      </c>
      <c r="B34" s="16">
        <v>133976688.384</v>
      </c>
      <c r="C34" s="16">
        <v>510828271.44</v>
      </c>
      <c r="D34" s="16">
        <v>126682089.23</v>
      </c>
      <c r="E34" s="16">
        <v>470592532.93000001</v>
      </c>
      <c r="F34" s="18">
        <f t="shared" si="1"/>
        <v>-5.4446779077658931</v>
      </c>
      <c r="G34" s="18">
        <f t="shared" si="1"/>
        <v>-7.8765684594114926</v>
      </c>
    </row>
    <row r="35" spans="1:7" x14ac:dyDescent="0.25">
      <c r="A35" s="23" t="s">
        <v>39</v>
      </c>
      <c r="B35" s="16">
        <v>44985987.409999996</v>
      </c>
      <c r="C35" s="16">
        <v>194920819.88999999</v>
      </c>
      <c r="D35" s="16">
        <v>41714594.25</v>
      </c>
      <c r="E35" s="16">
        <v>182029926.81999999</v>
      </c>
      <c r="F35" s="18">
        <f t="shared" si="1"/>
        <v>-7.2720270207357824</v>
      </c>
      <c r="G35" s="18">
        <f t="shared" si="1"/>
        <v>-6.6133997780610247</v>
      </c>
    </row>
    <row r="36" spans="1:7" x14ac:dyDescent="0.25">
      <c r="A36" s="23" t="s">
        <v>40</v>
      </c>
      <c r="B36" s="16">
        <v>75832225.459999993</v>
      </c>
      <c r="C36" s="16">
        <v>153767756.56999999</v>
      </c>
      <c r="D36" s="16">
        <v>72021275.790000007</v>
      </c>
      <c r="E36" s="16">
        <v>145811239.28999999</v>
      </c>
      <c r="F36" s="18">
        <f t="shared" si="1"/>
        <v>-5.0255015554174776</v>
      </c>
      <c r="G36" s="18">
        <f t="shared" si="1"/>
        <v>-5.1743730008689699</v>
      </c>
    </row>
    <row r="37" spans="1:7" x14ac:dyDescent="0.25">
      <c r="A37" s="23" t="s">
        <v>41</v>
      </c>
      <c r="B37" s="16">
        <v>5843168.1940000001</v>
      </c>
      <c r="C37" s="16">
        <v>42066381.420000002</v>
      </c>
      <c r="D37" s="16">
        <v>5525585.534</v>
      </c>
      <c r="E37" s="16">
        <v>42835718.310000002</v>
      </c>
      <c r="F37" s="18">
        <f t="shared" si="1"/>
        <v>-5.4351107046021196</v>
      </c>
      <c r="G37" s="18">
        <f t="shared" si="1"/>
        <v>1.828863962219085</v>
      </c>
    </row>
    <row r="38" spans="1:7" x14ac:dyDescent="0.25">
      <c r="A38" s="23" t="s">
        <v>42</v>
      </c>
      <c r="B38" s="16">
        <v>49042857.262000002</v>
      </c>
      <c r="C38" s="16">
        <v>162230949.71000001</v>
      </c>
      <c r="D38" s="16">
        <v>51044109.829999998</v>
      </c>
      <c r="E38" s="16">
        <v>162641506.43000001</v>
      </c>
      <c r="F38" s="18">
        <f t="shared" si="1"/>
        <v>4.0806198491021295</v>
      </c>
      <c r="G38" s="18">
        <f t="shared" si="1"/>
        <v>0.25306929456672123</v>
      </c>
    </row>
    <row r="39" spans="1:7" x14ac:dyDescent="0.25">
      <c r="A39" s="23" t="s">
        <v>43</v>
      </c>
      <c r="B39" s="16">
        <v>36607431.829999998</v>
      </c>
      <c r="C39" s="16">
        <v>107905834.52</v>
      </c>
      <c r="D39" s="16">
        <v>41825347.299999997</v>
      </c>
      <c r="E39" s="16">
        <v>119769120.67</v>
      </c>
      <c r="F39" s="18">
        <f t="shared" si="1"/>
        <v>14.253705352047907</v>
      </c>
      <c r="G39" s="18">
        <f t="shared" si="1"/>
        <v>10.994110005980428</v>
      </c>
    </row>
    <row r="40" spans="1:7" x14ac:dyDescent="0.25">
      <c r="A40" s="23" t="s">
        <v>44</v>
      </c>
      <c r="B40" s="16">
        <v>173299902.35600001</v>
      </c>
      <c r="C40" s="16">
        <v>277011981.56</v>
      </c>
      <c r="D40" s="16">
        <v>179953940.507</v>
      </c>
      <c r="E40" s="16">
        <v>285072477.75999999</v>
      </c>
      <c r="F40" s="18">
        <f t="shared" si="1"/>
        <v>3.8396087132992029</v>
      </c>
      <c r="G40" s="18">
        <f t="shared" si="1"/>
        <v>2.9098005633572566</v>
      </c>
    </row>
    <row r="41" spans="1:7" x14ac:dyDescent="0.25">
      <c r="A41" s="9" t="s">
        <v>45</v>
      </c>
      <c r="B41" s="24">
        <f>SUM(B28+B6)</f>
        <v>8942643488.7749996</v>
      </c>
      <c r="C41" s="24">
        <f>SUM(C28+C6)</f>
        <v>9127340253.9099998</v>
      </c>
      <c r="D41" s="24">
        <f>SUM(D28+D6)</f>
        <v>10101978898.757999</v>
      </c>
      <c r="E41" s="24">
        <f>SUM(E28+E6)</f>
        <v>9443784383.519989</v>
      </c>
      <c r="F41" s="11">
        <f t="shared" si="1"/>
        <v>12.964124214928429</v>
      </c>
      <c r="G41" s="11">
        <f t="shared" si="1"/>
        <v>3.4669917063125721</v>
      </c>
    </row>
    <row r="42" spans="1:7" x14ac:dyDescent="0.25">
      <c r="A42" s="25" t="s">
        <v>46</v>
      </c>
      <c r="B42" s="20">
        <v>116412037.39</v>
      </c>
      <c r="C42" s="20">
        <v>1142145177.48</v>
      </c>
      <c r="D42" s="20">
        <v>135678476.03999999</v>
      </c>
      <c r="E42" s="20">
        <v>1365085125.3599999</v>
      </c>
      <c r="F42" s="21">
        <f t="shared" si="1"/>
        <v>16.550211715180431</v>
      </c>
      <c r="G42" s="21">
        <f t="shared" si="1"/>
        <v>19.519405437747327</v>
      </c>
    </row>
    <row r="43" spans="1:7" x14ac:dyDescent="0.25">
      <c r="A43" s="25" t="s">
        <v>47</v>
      </c>
      <c r="B43" s="20">
        <v>568389439.67199898</v>
      </c>
      <c r="C43" s="20">
        <v>2347443234.02</v>
      </c>
      <c r="D43" s="20">
        <v>596011363.92499995</v>
      </c>
      <c r="E43" s="20">
        <v>2630088159.8699999</v>
      </c>
      <c r="F43" s="21">
        <f t="shared" si="1"/>
        <v>4.8596828732322628</v>
      </c>
      <c r="G43" s="21">
        <f t="shared" si="1"/>
        <v>12.040543590311659</v>
      </c>
    </row>
    <row r="44" spans="1:7" x14ac:dyDescent="0.25">
      <c r="A44" s="25" t="s">
        <v>48</v>
      </c>
      <c r="B44" s="20">
        <v>198691234.419</v>
      </c>
      <c r="C44" s="20">
        <v>975068311.86000097</v>
      </c>
      <c r="D44" s="20">
        <v>162332559.44499999</v>
      </c>
      <c r="E44" s="20">
        <v>891978353.400002</v>
      </c>
      <c r="F44" s="21">
        <f t="shared" si="1"/>
        <v>-18.29908354050831</v>
      </c>
      <c r="G44" s="21">
        <f t="shared" si="1"/>
        <v>-8.5214499793865635</v>
      </c>
    </row>
    <row r="45" spans="1:7" x14ac:dyDescent="0.25">
      <c r="A45" s="25" t="s">
        <v>49</v>
      </c>
      <c r="B45" s="20">
        <v>10158989.35</v>
      </c>
      <c r="C45" s="20">
        <v>22408077.829999998</v>
      </c>
      <c r="D45" s="20">
        <v>9323379.8900000006</v>
      </c>
      <c r="E45" s="20">
        <v>21402293.350000001</v>
      </c>
      <c r="F45" s="21">
        <f t="shared" si="1"/>
        <v>-8.2253207598844362</v>
      </c>
      <c r="G45" s="21">
        <f t="shared" si="1"/>
        <v>-4.4884906578352313</v>
      </c>
    </row>
    <row r="46" spans="1:7" x14ac:dyDescent="0.25">
      <c r="A46" s="26" t="s">
        <v>50</v>
      </c>
      <c r="B46" s="27">
        <f>SUM(B41+B42+B43+B44+B45)</f>
        <v>9836295189.605999</v>
      </c>
      <c r="C46" s="27">
        <f>SUM(C41+C42+C43+C44+C45)</f>
        <v>13614405055.1</v>
      </c>
      <c r="D46" s="27">
        <f>SUM(D41+D42+D43+D44+D45)</f>
        <v>11005324678.057999</v>
      </c>
      <c r="E46" s="27">
        <f>SUM(E41+E42+E43+E44+E45)</f>
        <v>14352338315.49999</v>
      </c>
      <c r="F46" s="28">
        <f t="shared" si="1"/>
        <v>11.884855689236652</v>
      </c>
      <c r="G46" s="28">
        <f t="shared" si="1"/>
        <v>5.4202387648482508</v>
      </c>
    </row>
  </sheetData>
  <mergeCells count="5">
    <mergeCell ref="A1:G1"/>
    <mergeCell ref="A2:G2"/>
    <mergeCell ref="B4:C4"/>
    <mergeCell ref="D4:E4"/>
    <mergeCell ref="F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Halilcan Yılmaz</dc:creator>
  <cp:lastModifiedBy>Halilcan Yılmaz</cp:lastModifiedBy>
  <dcterms:created xsi:type="dcterms:W3CDTF">2015-06-05T18:19:34Z</dcterms:created>
  <dcterms:modified xsi:type="dcterms:W3CDTF">2025-07-11T07:45:56Z</dcterms:modified>
</cp:coreProperties>
</file>