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demir\My Documents\DEMİR YK VE SEKTOREL\YK\YK TABLO-GRAFİKLER\Web Sitesi İçin Rakamlar Dosyalar\"/>
    </mc:Choice>
  </mc:AlternateContent>
  <xr:revisionPtr revIDLastSave="0" documentId="13_ncr:1_{888C7BF2-A7BF-4CB7-833E-1DC92AC3D0B4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F45" i="1"/>
  <c r="G44" i="1"/>
  <c r="F44" i="1"/>
  <c r="G43" i="1"/>
  <c r="F43" i="1"/>
  <c r="G42" i="1"/>
  <c r="F42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E28" i="1"/>
  <c r="G28" i="1" s="1"/>
  <c r="D28" i="1"/>
  <c r="C28" i="1"/>
  <c r="B28" i="1"/>
  <c r="F28" i="1" s="1"/>
  <c r="G27" i="1"/>
  <c r="F27" i="1"/>
  <c r="G26" i="1"/>
  <c r="F26" i="1"/>
  <c r="G25" i="1"/>
  <c r="F25" i="1"/>
  <c r="G24" i="1"/>
  <c r="F24" i="1"/>
  <c r="G23" i="1"/>
  <c r="F23" i="1"/>
  <c r="E23" i="1"/>
  <c r="D23" i="1"/>
  <c r="C23" i="1"/>
  <c r="B23" i="1"/>
  <c r="G22" i="1"/>
  <c r="F22" i="1"/>
  <c r="G21" i="1"/>
  <c r="F21" i="1"/>
  <c r="G20" i="1"/>
  <c r="F20" i="1"/>
  <c r="G19" i="1"/>
  <c r="F19" i="1"/>
  <c r="G18" i="1"/>
  <c r="F18" i="1"/>
  <c r="E17" i="1"/>
  <c r="G17" i="1" s="1"/>
  <c r="D17" i="1"/>
  <c r="D6" i="1" s="1"/>
  <c r="C17" i="1"/>
  <c r="B17" i="1"/>
  <c r="G16" i="1"/>
  <c r="F16" i="1"/>
  <c r="G15" i="1"/>
  <c r="F15" i="1"/>
  <c r="G14" i="1"/>
  <c r="F14" i="1"/>
  <c r="G13" i="1"/>
  <c r="F13" i="1"/>
  <c r="E12" i="1"/>
  <c r="D12" i="1"/>
  <c r="C12" i="1"/>
  <c r="G12" i="1" s="1"/>
  <c r="B12" i="1"/>
  <c r="F12" i="1" s="1"/>
  <c r="G11" i="1"/>
  <c r="F11" i="1"/>
  <c r="G9" i="1"/>
  <c r="F9" i="1"/>
  <c r="G8" i="1"/>
  <c r="F8" i="1"/>
  <c r="E7" i="1"/>
  <c r="G7" i="1" s="1"/>
  <c r="D7" i="1"/>
  <c r="F7" i="1" s="1"/>
  <c r="C7" i="1"/>
  <c r="B7" i="1"/>
  <c r="D41" i="1" l="1"/>
  <c r="F6" i="1"/>
  <c r="B6" i="1"/>
  <c r="B41" i="1" s="1"/>
  <c r="B46" i="1" s="1"/>
  <c r="C6" i="1"/>
  <c r="C41" i="1" s="1"/>
  <c r="C46" i="1" s="1"/>
  <c r="F17" i="1"/>
  <c r="E6" i="1"/>
  <c r="D46" i="1" l="1"/>
  <c r="F46" i="1" s="1"/>
  <c r="F41" i="1"/>
  <c r="G6" i="1"/>
  <c r="E41" i="1"/>
  <c r="E46" i="1" l="1"/>
  <c r="G46" i="1" s="1"/>
  <c r="G41" i="1"/>
</calcChain>
</file>

<file path=xl/sharedStrings.xml><?xml version="1.0" encoding="utf-8"?>
<sst xmlns="http://schemas.openxmlformats.org/spreadsheetml/2006/main" count="53" uniqueCount="51">
  <si>
    <t>2021-2022 YILLARI OCAK - ARALIK DÖNEMİ</t>
  </si>
  <si>
    <t xml:space="preserve"> TÜRKİYE GENELİ DEMİR VE DEMİR DIŞI METALLER SEKTÖRÜ İHRACAT KAYITLARI</t>
  </si>
  <si>
    <t>2021YILI</t>
  </si>
  <si>
    <t>2022 YILI</t>
  </si>
  <si>
    <t>(%) Değişim</t>
  </si>
  <si>
    <t>Mal Grubu</t>
  </si>
  <si>
    <t>Miktar (KG)</t>
  </si>
  <si>
    <t>Değer (ABD $)</t>
  </si>
  <si>
    <t>Miktar</t>
  </si>
  <si>
    <t>Değer</t>
  </si>
  <si>
    <t>1.DEMİR VE ÇELİK</t>
  </si>
  <si>
    <t>HAMMADDE</t>
  </si>
  <si>
    <t xml:space="preserve">     Pik Demir ve Aynalı Demir</t>
  </si>
  <si>
    <t xml:space="preserve">     Hurda, Granül, Tozlar</t>
  </si>
  <si>
    <t xml:space="preserve">     Diğer Hammadde</t>
  </si>
  <si>
    <t>YARI MAMULLER(Blum-Kütük)</t>
  </si>
  <si>
    <t>YASSI ÜRÜNLER</t>
  </si>
  <si>
    <t xml:space="preserve">     Sıcak Hadde Mamulleri</t>
  </si>
  <si>
    <t xml:space="preserve">     Soğuk Hadde Mamulleri</t>
  </si>
  <si>
    <t xml:space="preserve">     Kaplanmış Ürünler</t>
  </si>
  <si>
    <t xml:space="preserve">     Kaplanmamış Ürünler</t>
  </si>
  <si>
    <t>UZUN ÜRÜNLER</t>
  </si>
  <si>
    <t xml:space="preserve">     Filmaşin</t>
  </si>
  <si>
    <t xml:space="preserve">     Çubuklar</t>
  </si>
  <si>
    <t xml:space="preserve">     Profiller</t>
  </si>
  <si>
    <t xml:space="preserve">     Teller</t>
  </si>
  <si>
    <t>PASLANMAZ ÇELİK ÜRÜNLERİ</t>
  </si>
  <si>
    <t>DİĞER ALAŞIMLI ÇELİK ÜRÜN.</t>
  </si>
  <si>
    <t xml:space="preserve">     Yarı Mamuller</t>
  </si>
  <si>
    <t xml:space="preserve">     Yassı Ürünler</t>
  </si>
  <si>
    <t xml:space="preserve">     Uzun Ürünler</t>
  </si>
  <si>
    <t>DİĞER DEMiR ÇELiK</t>
  </si>
  <si>
    <t>2.DEMİR VEYA ÇELİKTEN EŞYA</t>
  </si>
  <si>
    <t xml:space="preserve">     Borular</t>
  </si>
  <si>
    <t xml:space="preserve">     Boru Bağlantı Parçaları</t>
  </si>
  <si>
    <t xml:space="preserve">     İnşaat Aksamı</t>
  </si>
  <si>
    <t xml:space="preserve">     Vidalar, Civatalar, Somunlar</t>
  </si>
  <si>
    <t xml:space="preserve">     Sofra ve Mutfak Eşyası</t>
  </si>
  <si>
    <t xml:space="preserve">     Öğütücü Bilyalar, Kafesler</t>
  </si>
  <si>
    <t xml:space="preserve">     Sobalar, Mutfak Soba ve Ocakları</t>
  </si>
  <si>
    <t xml:space="preserve">     Dökme Eşya (Düz)</t>
  </si>
  <si>
    <t xml:space="preserve">     Sağlığı Koruyucu Eşya</t>
  </si>
  <si>
    <t xml:space="preserve">     Depo, Sarnıç, Varil, Fıçı</t>
  </si>
  <si>
    <t xml:space="preserve">     Sıkıştırılmış, Sıvı Gazlar İçin Kap.</t>
  </si>
  <si>
    <t xml:space="preserve">     Diğer Demir Çelikten Eşya</t>
  </si>
  <si>
    <t>TOPLAM DEMİR ÇELİK MAMUL.</t>
  </si>
  <si>
    <t>3.BAKIR VE BAKIRDAN EŞYA</t>
  </si>
  <si>
    <t>4.ALÜMİNYUM VE ALÜM. EŞYA</t>
  </si>
  <si>
    <t>5.DİĞER METALLER VE EŞYA</t>
  </si>
  <si>
    <t>6.PREFABRİK YAPILAR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</si>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</sst>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b/>
      <sz val="10"/>
      <color theme="2" tint="-0.749992370372631"/>
      <name val="Calibri"/>
      <family val="2"/>
      <charset val="162"/>
      <scheme val="minor"/>
    </font>
    <font>
      <b/>
      <sz val="11"/>
      <color theme="2" tint="-0.749992370372631"/>
      <name val="Calibri"/>
      <family val="2"/>
      <charset val="162"/>
      <scheme val="minor"/>
    </font>
    <font>
      <sz val="9"/>
      <color theme="2"/>
      <name val="Calibri"/>
      <family val="2"/>
      <charset val="162"/>
      <scheme val="minor"/>
    </font>
    <font>
      <b/>
      <sz val="9"/>
      <color theme="2"/>
      <name val="Calibri"/>
      <family val="2"/>
      <charset val="162"/>
      <scheme val="minor"/>
    </font>
    <font>
      <b/>
      <sz val="8"/>
      <color theme="2" tint="-0.749992370372631"/>
      <name val="Calibri"/>
      <family val="2"/>
      <charset val="162"/>
      <scheme val="minor"/>
    </font>
    <font>
      <b/>
      <sz val="9"/>
      <color theme="2" tint="-0.749992370372631"/>
      <name val="Calibri"/>
      <family val="2"/>
      <charset val="162"/>
      <scheme val="minor"/>
    </font>
    <font>
      <b/>
      <i/>
      <sz val="8"/>
      <color theme="2" tint="-0.749992370372631"/>
      <name val="Calibri"/>
      <family val="2"/>
      <charset val="162"/>
      <scheme val="minor"/>
    </font>
    <font>
      <b/>
      <i/>
      <sz val="9"/>
      <color theme="2" tint="-0.749992370372631"/>
      <name val="Calibri"/>
      <family val="2"/>
      <charset val="162"/>
      <scheme val="minor"/>
    </font>
    <font>
      <sz val="8"/>
      <color theme="2" tint="-0.749992370372631"/>
      <name val="Calibri"/>
      <family val="2"/>
      <charset val="162"/>
      <scheme val="minor"/>
    </font>
    <font>
      <sz val="9"/>
      <color rgb="FF333333"/>
      <name val="Arial"/>
      <family val="2"/>
      <charset val="162"/>
    </font>
    <font>
      <i/>
      <sz val="9"/>
      <color theme="2" tint="-0.749992370372631"/>
      <name val="Calibri"/>
      <family val="2"/>
      <charset val="162"/>
      <scheme val="minor"/>
    </font>
    <font>
      <sz val="9"/>
      <color rgb="FF333333"/>
      <name val="Calibri"/>
      <family val="2"/>
      <charset val="162"/>
      <scheme val="minor"/>
    </font>
    <font>
      <sz val="9"/>
      <color theme="2" tint="-0.749992370372631"/>
      <name val="Calibri"/>
      <family val="2"/>
      <charset val="162"/>
      <scheme val="minor"/>
    </font>
    <font>
      <b/>
      <sz val="9"/>
      <color rgb="FF333333"/>
      <name val="Calibri"/>
      <family val="2"/>
      <charset val="162"/>
      <scheme val="minor"/>
    </font>
    <font>
      <b/>
      <sz val="8"/>
      <color theme="2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indexed="55"/>
      </patternFill>
    </fill>
    <fill>
      <patternFill patternType="solid">
        <fgColor theme="2" tint="-0.499984740745262"/>
        <bgColor indexed="5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left"/>
    </xf>
    <xf numFmtId="3" fontId="4" fillId="2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left"/>
    </xf>
    <xf numFmtId="3" fontId="6" fillId="3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" fontId="7" fillId="0" borderId="1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1" fontId="9" fillId="5" borderId="1" xfId="0" applyNumberFormat="1" applyFont="1" applyFill="1" applyBorder="1" applyAlignment="1">
      <alignment horizontal="left"/>
    </xf>
    <xf numFmtId="3" fontId="10" fillId="6" borderId="2" xfId="0" applyNumberFormat="1" applyFont="1" applyFill="1" applyBorder="1" applyAlignment="1">
      <alignment horizontal="right"/>
    </xf>
    <xf numFmtId="164" fontId="11" fillId="5" borderId="1" xfId="0" applyNumberFormat="1" applyFont="1" applyFill="1" applyBorder="1" applyAlignment="1">
      <alignment horizontal="right"/>
    </xf>
    <xf numFmtId="3" fontId="12" fillId="6" borderId="1" xfId="0" applyNumberFormat="1" applyFont="1" applyFill="1" applyBorder="1" applyAlignment="1">
      <alignment horizontal="right"/>
    </xf>
    <xf numFmtId="164" fontId="13" fillId="5" borderId="1" xfId="0" applyNumberFormat="1" applyFont="1" applyFill="1" applyBorder="1" applyAlignment="1">
      <alignment horizontal="right"/>
    </xf>
    <xf numFmtId="1" fontId="7" fillId="5" borderId="1" xfId="0" applyNumberFormat="1" applyFont="1" applyFill="1" applyBorder="1" applyAlignment="1">
      <alignment horizontal="left"/>
    </xf>
    <xf numFmtId="3" fontId="14" fillId="6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3" fontId="8" fillId="5" borderId="1" xfId="0" applyNumberFormat="1" applyFont="1" applyFill="1" applyBorder="1" applyAlignment="1">
      <alignment horizontal="right"/>
    </xf>
    <xf numFmtId="1" fontId="9" fillId="0" borderId="1" xfId="0" applyNumberFormat="1" applyFont="1" applyBorder="1" applyAlignment="1">
      <alignment horizontal="left"/>
    </xf>
    <xf numFmtId="3" fontId="6" fillId="7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left"/>
    </xf>
    <xf numFmtId="1" fontId="15" fillId="2" borderId="1" xfId="0" applyNumberFormat="1" applyFont="1" applyFill="1" applyBorder="1" applyAlignment="1">
      <alignment horizontal="left"/>
    </xf>
    <xf numFmtId="3" fontId="4" fillId="8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workbookViewId="0">
      <selection activeCell="B13" sqref="B13"/>
    </sheetView>
  </sheetViews>
  <sheetFormatPr defaultRowHeight="15" x14ac:dyDescent="0.25"/>
  <cols>
    <col min="1" max="1" width="24.7109375" bestFit="1" customWidth="1"/>
    <col min="2" max="2" width="12.28515625" bestFit="1" customWidth="1"/>
    <col min="3" max="5" width="11.7109375" bestFit="1" customWidth="1"/>
    <col min="6" max="6" width="5.7109375" bestFit="1" customWidth="1"/>
    <col min="7" max="7" width="5.28515625" bestFit="1" customWidth="1"/>
  </cols>
  <sheetData>
    <row r="1" spans="1:7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4"/>
      <c r="B4" s="5" t="s">
        <v>2</v>
      </c>
      <c r="C4" s="5"/>
      <c r="D4" s="5" t="s">
        <v>3</v>
      </c>
      <c r="E4" s="5"/>
      <c r="F4" s="6" t="s">
        <v>4</v>
      </c>
      <c r="G4" s="7"/>
    </row>
    <row r="5" spans="1:7" x14ac:dyDescent="0.25">
      <c r="A5" s="8" t="s">
        <v>5</v>
      </c>
      <c r="B5" s="9" t="s">
        <v>6</v>
      </c>
      <c r="C5" s="9" t="s">
        <v>7</v>
      </c>
      <c r="D5" s="9" t="s">
        <v>6</v>
      </c>
      <c r="E5" s="9" t="s">
        <v>7</v>
      </c>
      <c r="F5" s="9" t="s">
        <v>8</v>
      </c>
      <c r="G5" s="9" t="s">
        <v>9</v>
      </c>
    </row>
    <row r="6" spans="1:7" x14ac:dyDescent="0.25">
      <c r="A6" s="10" t="s">
        <v>10</v>
      </c>
      <c r="B6" s="11">
        <f>SUM(B7+B11+B12+B17+B22+B23+B27)</f>
        <v>20228034771.374001</v>
      </c>
      <c r="C6" s="11">
        <f>SUM(C7+C11+C12+C17+C22+C23+C27)</f>
        <v>16939282474.570002</v>
      </c>
      <c r="D6" s="11">
        <f>SUM(D7+D11+D12+D17+D22+D23+D27)</f>
        <v>15500116961.811998</v>
      </c>
      <c r="E6" s="11">
        <f>SUM(E7+E11+E12+E17+E22+E23+E27)</f>
        <v>14286921979.150002</v>
      </c>
      <c r="F6" s="12">
        <f t="shared" ref="F6:G9" si="0">((D6/B6)-1)*100</f>
        <v>-23.37309512762349</v>
      </c>
      <c r="G6" s="12">
        <f t="shared" si="0"/>
        <v>-15.658045135039455</v>
      </c>
    </row>
    <row r="7" spans="1:7" x14ac:dyDescent="0.25">
      <c r="A7" s="13" t="s">
        <v>11</v>
      </c>
      <c r="B7" s="14">
        <f>SUM(B8:B10)</f>
        <v>227450411.73000002</v>
      </c>
      <c r="C7" s="14">
        <f>SUM(C8:C10)</f>
        <v>335398342.87000006</v>
      </c>
      <c r="D7" s="14">
        <f>SUM(D8:D10)</f>
        <v>192796383.20000002</v>
      </c>
      <c r="E7" s="14">
        <f>SUM(E8:E10)</f>
        <v>320710061.18000001</v>
      </c>
      <c r="F7" s="15">
        <f t="shared" si="0"/>
        <v>-15.235860980166882</v>
      </c>
      <c r="G7" s="15">
        <f t="shared" si="0"/>
        <v>-4.3793542819301372</v>
      </c>
    </row>
    <row r="8" spans="1:7" x14ac:dyDescent="0.25">
      <c r="A8" s="16" t="s">
        <v>12</v>
      </c>
      <c r="B8" s="17">
        <v>4428977.0199999996</v>
      </c>
      <c r="C8" s="17">
        <v>3184336.23</v>
      </c>
      <c r="D8" s="17">
        <v>7840874.8600000003</v>
      </c>
      <c r="E8" s="17">
        <v>6055603.4699999997</v>
      </c>
      <c r="F8" s="18">
        <f t="shared" si="0"/>
        <v>77.035799115525805</v>
      </c>
      <c r="G8" s="18">
        <f t="shared" si="0"/>
        <v>90.168469426986348</v>
      </c>
    </row>
    <row r="9" spans="1:7" x14ac:dyDescent="0.25">
      <c r="A9" s="16" t="s">
        <v>13</v>
      </c>
      <c r="B9" s="19">
        <v>223021338.68000001</v>
      </c>
      <c r="C9" s="19">
        <v>332213191.54000002</v>
      </c>
      <c r="D9" s="19">
        <v>184955297.77000001</v>
      </c>
      <c r="E9" s="19">
        <v>314627855.62</v>
      </c>
      <c r="F9" s="20">
        <f t="shared" si="0"/>
        <v>-17.068340247306413</v>
      </c>
      <c r="G9" s="20">
        <f t="shared" si="0"/>
        <v>-5.2933888141171721</v>
      </c>
    </row>
    <row r="10" spans="1:7" x14ac:dyDescent="0.25">
      <c r="A10" s="16" t="s">
        <v>14</v>
      </c>
      <c r="B10" s="19">
        <v>96.03</v>
      </c>
      <c r="C10" s="19">
        <v>815.1</v>
      </c>
      <c r="D10" s="19">
        <v>210.57</v>
      </c>
      <c r="E10" s="19">
        <v>26602.09</v>
      </c>
      <c r="F10" s="20"/>
      <c r="G10" s="20"/>
    </row>
    <row r="11" spans="1:7" x14ac:dyDescent="0.25">
      <c r="A11" s="21" t="s">
        <v>15</v>
      </c>
      <c r="B11" s="22">
        <v>994340951.60000002</v>
      </c>
      <c r="C11" s="22">
        <v>604285014.50999999</v>
      </c>
      <c r="D11" s="22">
        <v>659681688.25</v>
      </c>
      <c r="E11" s="22">
        <v>491440967.44999999</v>
      </c>
      <c r="F11" s="23">
        <f t="shared" ref="F11:G46" si="1">((D11/B11)-1)*100</f>
        <v>-33.656389471991254</v>
      </c>
      <c r="G11" s="23">
        <f t="shared" si="1"/>
        <v>-18.673977403113739</v>
      </c>
    </row>
    <row r="12" spans="1:7" x14ac:dyDescent="0.25">
      <c r="A12" s="13" t="s">
        <v>16</v>
      </c>
      <c r="B12" s="14">
        <f>SUM(B13:B16)</f>
        <v>6248004886.882</v>
      </c>
      <c r="C12" s="14">
        <f>SUM(C13:C16)</f>
        <v>6511991890.5</v>
      </c>
      <c r="D12" s="14">
        <f>SUM(D13:D16)</f>
        <v>4362366495.8900003</v>
      </c>
      <c r="E12" s="14">
        <f>SUM(E13:E16)</f>
        <v>4527317303.8299999</v>
      </c>
      <c r="F12" s="15">
        <f t="shared" si="1"/>
        <v>-30.179848209641968</v>
      </c>
      <c r="G12" s="15">
        <f t="shared" si="1"/>
        <v>-30.477227552530227</v>
      </c>
    </row>
    <row r="13" spans="1:7" x14ac:dyDescent="0.25">
      <c r="A13" s="16" t="s">
        <v>17</v>
      </c>
      <c r="B13" s="19">
        <v>2777390674.54</v>
      </c>
      <c r="C13" s="19">
        <v>2525350302.5900002</v>
      </c>
      <c r="D13" s="19">
        <v>2026956910.0899999</v>
      </c>
      <c r="E13" s="19">
        <v>1812531034.6400001</v>
      </c>
      <c r="F13" s="18">
        <f t="shared" si="1"/>
        <v>-27.019380864533549</v>
      </c>
      <c r="G13" s="18">
        <f t="shared" si="1"/>
        <v>-28.226550083722334</v>
      </c>
    </row>
    <row r="14" spans="1:7" x14ac:dyDescent="0.25">
      <c r="A14" s="16" t="s">
        <v>18</v>
      </c>
      <c r="B14" s="19">
        <v>742444860.59599996</v>
      </c>
      <c r="C14" s="19">
        <v>755701942.14999998</v>
      </c>
      <c r="D14" s="19">
        <v>499546719.13999999</v>
      </c>
      <c r="E14" s="19">
        <v>516928510.51999998</v>
      </c>
      <c r="F14" s="20">
        <f t="shared" si="1"/>
        <v>-32.715983953476723</v>
      </c>
      <c r="G14" s="20">
        <f t="shared" si="1"/>
        <v>-31.596244274651553</v>
      </c>
    </row>
    <row r="15" spans="1:7" x14ac:dyDescent="0.25">
      <c r="A15" s="16" t="s">
        <v>19</v>
      </c>
      <c r="B15" s="19">
        <v>2565333905.79</v>
      </c>
      <c r="C15" s="19">
        <v>3067420609.6500001</v>
      </c>
      <c r="D15" s="19">
        <v>1653333033.54</v>
      </c>
      <c r="E15" s="19">
        <v>2009851569.22</v>
      </c>
      <c r="F15" s="20">
        <f t="shared" si="1"/>
        <v>-35.550961619132671</v>
      </c>
      <c r="G15" s="20">
        <f t="shared" si="1"/>
        <v>-34.477470650843387</v>
      </c>
    </row>
    <row r="16" spans="1:7" x14ac:dyDescent="0.25">
      <c r="A16" s="16" t="s">
        <v>20</v>
      </c>
      <c r="B16" s="19">
        <v>162835445.956</v>
      </c>
      <c r="C16" s="19">
        <v>163519036.11000001</v>
      </c>
      <c r="D16" s="19">
        <v>182529833.12</v>
      </c>
      <c r="E16" s="19">
        <v>188006189.44999999</v>
      </c>
      <c r="F16" s="20">
        <f t="shared" si="1"/>
        <v>12.09465607956246</v>
      </c>
      <c r="G16" s="20">
        <f t="shared" si="1"/>
        <v>14.975108661677371</v>
      </c>
    </row>
    <row r="17" spans="1:7" x14ac:dyDescent="0.25">
      <c r="A17" s="21" t="s">
        <v>21</v>
      </c>
      <c r="B17" s="24">
        <f>SUM(B18:B21)</f>
        <v>11603505423.092003</v>
      </c>
      <c r="C17" s="24">
        <f>SUM(C18:C21)</f>
        <v>7968189515.210001</v>
      </c>
      <c r="D17" s="24">
        <f>SUM(D18:D21)</f>
        <v>9189623126.1519985</v>
      </c>
      <c r="E17" s="24">
        <f>SUM(E18:E21)</f>
        <v>7271666327.0500002</v>
      </c>
      <c r="F17" s="23">
        <f t="shared" si="1"/>
        <v>-20.803043640037988</v>
      </c>
      <c r="G17" s="23">
        <f t="shared" si="1"/>
        <v>-8.7412979677560347</v>
      </c>
    </row>
    <row r="18" spans="1:7" x14ac:dyDescent="0.25">
      <c r="A18" s="16" t="s">
        <v>22</v>
      </c>
      <c r="B18" s="19">
        <v>1421709901.46</v>
      </c>
      <c r="C18" s="19">
        <v>1041066536.6900001</v>
      </c>
      <c r="D18" s="19">
        <v>1230909398.48</v>
      </c>
      <c r="E18" s="19">
        <v>962889984.13</v>
      </c>
      <c r="F18" s="20">
        <f t="shared" si="1"/>
        <v>-13.420494770702573</v>
      </c>
      <c r="G18" s="20">
        <f t="shared" si="1"/>
        <v>-7.5092753253367501</v>
      </c>
    </row>
    <row r="19" spans="1:7" x14ac:dyDescent="0.25">
      <c r="A19" s="16" t="s">
        <v>23</v>
      </c>
      <c r="B19" s="19">
        <v>7693861464.802</v>
      </c>
      <c r="C19" s="19">
        <v>4970207432.1800003</v>
      </c>
      <c r="D19" s="19">
        <v>5866489560.3199997</v>
      </c>
      <c r="E19" s="19">
        <v>4368928316.9300003</v>
      </c>
      <c r="F19" s="20">
        <f t="shared" si="1"/>
        <v>-23.751037276169974</v>
      </c>
      <c r="G19" s="20">
        <f t="shared" si="1"/>
        <v>-12.097666414423092</v>
      </c>
    </row>
    <row r="20" spans="1:7" x14ac:dyDescent="0.25">
      <c r="A20" s="16" t="s">
        <v>24</v>
      </c>
      <c r="B20" s="19">
        <v>2200054430.04</v>
      </c>
      <c r="C20" s="19">
        <v>1657215639.05</v>
      </c>
      <c r="D20" s="19">
        <v>1836425018.5220001</v>
      </c>
      <c r="E20" s="19">
        <v>1644354034.8599999</v>
      </c>
      <c r="F20" s="20">
        <f t="shared" si="1"/>
        <v>-16.528200691443285</v>
      </c>
      <c r="G20" s="20">
        <f t="shared" si="1"/>
        <v>-0.77609720104819813</v>
      </c>
    </row>
    <row r="21" spans="1:7" x14ac:dyDescent="0.25">
      <c r="A21" s="16" t="s">
        <v>25</v>
      </c>
      <c r="B21" s="19">
        <v>287879626.79000002</v>
      </c>
      <c r="C21" s="19">
        <v>299699907.29000002</v>
      </c>
      <c r="D21" s="19">
        <v>255799148.83000001</v>
      </c>
      <c r="E21" s="19">
        <v>295493991.13</v>
      </c>
      <c r="F21" s="20">
        <f t="shared" si="1"/>
        <v>-11.143712501545588</v>
      </c>
      <c r="G21" s="20">
        <f t="shared" si="1"/>
        <v>-1.403375862886147</v>
      </c>
    </row>
    <row r="22" spans="1:7" x14ac:dyDescent="0.25">
      <c r="A22" s="21" t="s">
        <v>26</v>
      </c>
      <c r="B22" s="22">
        <v>167662056.785</v>
      </c>
      <c r="C22" s="22">
        <v>482632163.61000001</v>
      </c>
      <c r="D22" s="22">
        <v>185633043.12</v>
      </c>
      <c r="E22" s="22">
        <v>585399510.49000001</v>
      </c>
      <c r="F22" s="23">
        <f t="shared" si="1"/>
        <v>10.718576808374092</v>
      </c>
      <c r="G22" s="23">
        <f t="shared" si="1"/>
        <v>21.293099513161138</v>
      </c>
    </row>
    <row r="23" spans="1:7" x14ac:dyDescent="0.25">
      <c r="A23" s="21" t="s">
        <v>27</v>
      </c>
      <c r="B23" s="24">
        <f>SUM(B24:B26)</f>
        <v>986988510.375</v>
      </c>
      <c r="C23" s="24">
        <f>SUM(C24:C26)</f>
        <v>1036596574.6799999</v>
      </c>
      <c r="D23" s="24">
        <f>SUM(D24:D26)</f>
        <v>909876907.21000004</v>
      </c>
      <c r="E23" s="24">
        <f>SUM(E24:E26)</f>
        <v>1090170643.29</v>
      </c>
      <c r="F23" s="23">
        <f t="shared" si="1"/>
        <v>-7.8128166999332009</v>
      </c>
      <c r="G23" s="23">
        <f t="shared" si="1"/>
        <v>5.1682660273634884</v>
      </c>
    </row>
    <row r="24" spans="1:7" x14ac:dyDescent="0.25">
      <c r="A24" s="16" t="s">
        <v>28</v>
      </c>
      <c r="B24" s="19">
        <v>74292415.430000007</v>
      </c>
      <c r="C24" s="19">
        <v>133943237.22</v>
      </c>
      <c r="D24" s="19">
        <v>73190286.480000004</v>
      </c>
      <c r="E24" s="19">
        <v>150720487.31999999</v>
      </c>
      <c r="F24" s="20">
        <f t="shared" si="1"/>
        <v>-1.4835013017425069</v>
      </c>
      <c r="G24" s="20">
        <f t="shared" si="1"/>
        <v>12.525641792906338</v>
      </c>
    </row>
    <row r="25" spans="1:7" x14ac:dyDescent="0.25">
      <c r="A25" s="16" t="s">
        <v>29</v>
      </c>
      <c r="B25" s="19">
        <v>295383757.12099999</v>
      </c>
      <c r="C25" s="19">
        <v>298585619.08999997</v>
      </c>
      <c r="D25" s="19">
        <v>238491088.63699999</v>
      </c>
      <c r="E25" s="19">
        <v>269442305.17000002</v>
      </c>
      <c r="F25" s="20">
        <f t="shared" si="1"/>
        <v>-19.260594772885455</v>
      </c>
      <c r="G25" s="20">
        <f t="shared" si="1"/>
        <v>-9.7604546423970753</v>
      </c>
    </row>
    <row r="26" spans="1:7" x14ac:dyDescent="0.25">
      <c r="A26" s="16" t="s">
        <v>30</v>
      </c>
      <c r="B26" s="19">
        <v>617312337.824</v>
      </c>
      <c r="C26" s="19">
        <v>604067718.37</v>
      </c>
      <c r="D26" s="19">
        <v>598195532.09300005</v>
      </c>
      <c r="E26" s="19">
        <v>670007850.79999995</v>
      </c>
      <c r="F26" s="20">
        <f t="shared" si="1"/>
        <v>-3.0967801159435537</v>
      </c>
      <c r="G26" s="20">
        <f t="shared" si="1"/>
        <v>10.916016602895295</v>
      </c>
    </row>
    <row r="27" spans="1:7" x14ac:dyDescent="0.25">
      <c r="A27" s="21" t="s">
        <v>31</v>
      </c>
      <c r="B27" s="22">
        <v>82530.91</v>
      </c>
      <c r="C27" s="22">
        <v>188973.19</v>
      </c>
      <c r="D27" s="22">
        <v>139317.99</v>
      </c>
      <c r="E27" s="22">
        <v>217165.86</v>
      </c>
      <c r="F27" s="20">
        <f t="shared" si="1"/>
        <v>68.80704453640459</v>
      </c>
      <c r="G27" s="20">
        <f t="shared" si="1"/>
        <v>14.918872883502665</v>
      </c>
    </row>
    <row r="28" spans="1:7" x14ac:dyDescent="0.25">
      <c r="A28" s="10" t="s">
        <v>32</v>
      </c>
      <c r="B28" s="11">
        <f>SUM(B29:B40)</f>
        <v>4446169505.7760019</v>
      </c>
      <c r="C28" s="11">
        <f>SUM(C29:C40)</f>
        <v>7747547116.6200008</v>
      </c>
      <c r="D28" s="11">
        <f>SUM(D29:D40)</f>
        <v>4974909309.3660011</v>
      </c>
      <c r="E28" s="11">
        <f>SUM(E29:E40)</f>
        <v>9473654988.7200012</v>
      </c>
      <c r="F28" s="12">
        <f t="shared" si="1"/>
        <v>11.892029822594829</v>
      </c>
      <c r="G28" s="12">
        <f t="shared" si="1"/>
        <v>22.279411097702926</v>
      </c>
    </row>
    <row r="29" spans="1:7" x14ac:dyDescent="0.25">
      <c r="A29" s="25" t="s">
        <v>33</v>
      </c>
      <c r="B29" s="19">
        <v>1996044433.5580001</v>
      </c>
      <c r="C29" s="19">
        <v>1990607389.1800001</v>
      </c>
      <c r="D29" s="19">
        <v>2215012205.276</v>
      </c>
      <c r="E29" s="19">
        <v>2480732145.5</v>
      </c>
      <c r="F29" s="18">
        <f t="shared" si="1"/>
        <v>10.970085036017174</v>
      </c>
      <c r="G29" s="18">
        <f t="shared" si="1"/>
        <v>24.621869635573844</v>
      </c>
    </row>
    <row r="30" spans="1:7" x14ac:dyDescent="0.25">
      <c r="A30" s="25" t="s">
        <v>34</v>
      </c>
      <c r="B30" s="19">
        <v>33407582.487</v>
      </c>
      <c r="C30" s="19">
        <v>137880993.87</v>
      </c>
      <c r="D30" s="19">
        <v>33839558.605999999</v>
      </c>
      <c r="E30" s="19">
        <v>149920285.47999999</v>
      </c>
      <c r="F30" s="20">
        <f t="shared" si="1"/>
        <v>1.2930481251317572</v>
      </c>
      <c r="G30" s="20">
        <f t="shared" si="1"/>
        <v>8.7316542128722539</v>
      </c>
    </row>
    <row r="31" spans="1:7" x14ac:dyDescent="0.25">
      <c r="A31" s="25" t="s">
        <v>35</v>
      </c>
      <c r="B31" s="19">
        <v>929434905.25600004</v>
      </c>
      <c r="C31" s="19">
        <v>1719950654.02</v>
      </c>
      <c r="D31" s="19">
        <v>1150374290.5910001</v>
      </c>
      <c r="E31" s="19">
        <v>2314057472.0999999</v>
      </c>
      <c r="F31" s="20">
        <f t="shared" si="1"/>
        <v>23.771367320678081</v>
      </c>
      <c r="G31" s="20">
        <f t="shared" si="1"/>
        <v>34.542085070371527</v>
      </c>
    </row>
    <row r="32" spans="1:7" x14ac:dyDescent="0.25">
      <c r="A32" s="25" t="s">
        <v>36</v>
      </c>
      <c r="B32" s="19">
        <v>178992135.99900001</v>
      </c>
      <c r="C32" s="19">
        <v>610829645.62</v>
      </c>
      <c r="D32" s="19">
        <v>205983251.21700001</v>
      </c>
      <c r="E32" s="19">
        <v>759346934.02999997</v>
      </c>
      <c r="F32" s="20">
        <f t="shared" si="1"/>
        <v>15.079497804390019</v>
      </c>
      <c r="G32" s="20">
        <f t="shared" si="1"/>
        <v>24.314027564797215</v>
      </c>
    </row>
    <row r="33" spans="1:7" x14ac:dyDescent="0.25">
      <c r="A33" s="25" t="s">
        <v>37</v>
      </c>
      <c r="B33" s="19">
        <v>80928958.187999994</v>
      </c>
      <c r="C33" s="19">
        <v>360807266.94999999</v>
      </c>
      <c r="D33" s="19">
        <v>75750101.763000101</v>
      </c>
      <c r="E33" s="19">
        <v>365662627.35000098</v>
      </c>
      <c r="F33" s="20">
        <f t="shared" si="1"/>
        <v>-6.3992624407313903</v>
      </c>
      <c r="G33" s="20">
        <f t="shared" si="1"/>
        <v>1.3456936278043008</v>
      </c>
    </row>
    <row r="34" spans="1:7" x14ac:dyDescent="0.25">
      <c r="A34" s="25" t="s">
        <v>38</v>
      </c>
      <c r="B34" s="19">
        <v>317819571.51300102</v>
      </c>
      <c r="C34" s="19">
        <v>948164101.50000095</v>
      </c>
      <c r="D34" s="19">
        <v>333217055.22000003</v>
      </c>
      <c r="E34" s="19">
        <v>1098433850.78</v>
      </c>
      <c r="F34" s="20">
        <f t="shared" si="1"/>
        <v>4.8447248335583115</v>
      </c>
      <c r="G34" s="20">
        <f t="shared" si="1"/>
        <v>15.848495955739249</v>
      </c>
    </row>
    <row r="35" spans="1:7" x14ac:dyDescent="0.25">
      <c r="A35" s="25" t="s">
        <v>39</v>
      </c>
      <c r="B35" s="19">
        <v>113337111.19</v>
      </c>
      <c r="C35" s="19">
        <v>442927850.74000001</v>
      </c>
      <c r="D35" s="19">
        <v>107315150.398</v>
      </c>
      <c r="E35" s="19">
        <v>430050612.45999998</v>
      </c>
      <c r="F35" s="20">
        <f t="shared" si="1"/>
        <v>-5.3133177021820295</v>
      </c>
      <c r="G35" s="20">
        <f t="shared" si="1"/>
        <v>-2.9072992945659237</v>
      </c>
    </row>
    <row r="36" spans="1:7" x14ac:dyDescent="0.25">
      <c r="A36" s="25" t="s">
        <v>40</v>
      </c>
      <c r="B36" s="19">
        <v>184095107.55000001</v>
      </c>
      <c r="C36" s="19">
        <v>329979901.50999999</v>
      </c>
      <c r="D36" s="19">
        <v>196785757.09999999</v>
      </c>
      <c r="E36" s="19">
        <v>411446632.01999998</v>
      </c>
      <c r="F36" s="20">
        <f t="shared" si="1"/>
        <v>6.8935289584234116</v>
      </c>
      <c r="G36" s="20">
        <f t="shared" si="1"/>
        <v>24.688391667857722</v>
      </c>
    </row>
    <row r="37" spans="1:7" x14ac:dyDescent="0.25">
      <c r="A37" s="25" t="s">
        <v>41</v>
      </c>
      <c r="B37" s="19">
        <v>13120396.118000001</v>
      </c>
      <c r="C37" s="19">
        <v>90362437.410000101</v>
      </c>
      <c r="D37" s="19">
        <v>12149435.948999999</v>
      </c>
      <c r="E37" s="19">
        <v>91035932.149999902</v>
      </c>
      <c r="F37" s="20">
        <f t="shared" si="1"/>
        <v>-7.4003876122911594</v>
      </c>
      <c r="G37" s="20">
        <f t="shared" si="1"/>
        <v>0.74532599972261249</v>
      </c>
    </row>
    <row r="38" spans="1:7" x14ac:dyDescent="0.25">
      <c r="A38" s="25" t="s">
        <v>42</v>
      </c>
      <c r="B38" s="19">
        <v>96454685.750000104</v>
      </c>
      <c r="C38" s="19">
        <v>264712730.09999999</v>
      </c>
      <c r="D38" s="19">
        <v>107504659.87</v>
      </c>
      <c r="E38" s="19">
        <v>348376795.72000003</v>
      </c>
      <c r="F38" s="20">
        <f t="shared" si="1"/>
        <v>11.45612992679299</v>
      </c>
      <c r="G38" s="20">
        <f t="shared" si="1"/>
        <v>31.6056071758976</v>
      </c>
    </row>
    <row r="39" spans="1:7" x14ac:dyDescent="0.25">
      <c r="A39" s="25" t="s">
        <v>43</v>
      </c>
      <c r="B39" s="19">
        <v>90625445.879999995</v>
      </c>
      <c r="C39" s="19">
        <v>232606199.69</v>
      </c>
      <c r="D39" s="19">
        <v>98850384.420000106</v>
      </c>
      <c r="E39" s="19">
        <v>283205998.64999998</v>
      </c>
      <c r="F39" s="20">
        <f t="shared" si="1"/>
        <v>9.0757495978458493</v>
      </c>
      <c r="G39" s="20">
        <f t="shared" si="1"/>
        <v>21.753418020429205</v>
      </c>
    </row>
    <row r="40" spans="1:7" x14ac:dyDescent="0.25">
      <c r="A40" s="25" t="s">
        <v>44</v>
      </c>
      <c r="B40" s="19">
        <v>411909172.287</v>
      </c>
      <c r="C40" s="19">
        <v>618717946.02999997</v>
      </c>
      <c r="D40" s="19">
        <v>438127458.95599997</v>
      </c>
      <c r="E40" s="19">
        <v>741385702.47999895</v>
      </c>
      <c r="F40" s="20">
        <f t="shared" si="1"/>
        <v>6.3650650271832809</v>
      </c>
      <c r="G40" s="20">
        <f t="shared" si="1"/>
        <v>19.826119031635649</v>
      </c>
    </row>
    <row r="41" spans="1:7" x14ac:dyDescent="0.25">
      <c r="A41" s="10" t="s">
        <v>45</v>
      </c>
      <c r="B41" s="26">
        <f>SUM(B28+B6)</f>
        <v>24674204277.150002</v>
      </c>
      <c r="C41" s="26">
        <f>SUM(C28+C6)</f>
        <v>24686829591.190002</v>
      </c>
      <c r="D41" s="26">
        <f>SUM(D28+D6)</f>
        <v>20475026271.178001</v>
      </c>
      <c r="E41" s="26">
        <f>SUM(E28+E6)</f>
        <v>23760576967.870003</v>
      </c>
      <c r="F41" s="12">
        <f t="shared" si="1"/>
        <v>-17.018494127734552</v>
      </c>
      <c r="G41" s="12">
        <f t="shared" si="1"/>
        <v>-3.7520112491502444</v>
      </c>
    </row>
    <row r="42" spans="1:7" x14ac:dyDescent="0.25">
      <c r="A42" s="27" t="s">
        <v>46</v>
      </c>
      <c r="B42" s="22">
        <v>237586480.329</v>
      </c>
      <c r="C42" s="22">
        <v>2257810524.0999999</v>
      </c>
      <c r="D42" s="22">
        <v>249697500.81799999</v>
      </c>
      <c r="E42" s="22">
        <v>2395392445.98</v>
      </c>
      <c r="F42" s="23">
        <f t="shared" si="1"/>
        <v>5.0975208994338272</v>
      </c>
      <c r="G42" s="23">
        <f t="shared" si="1"/>
        <v>6.0935991045945936</v>
      </c>
    </row>
    <row r="43" spans="1:7" x14ac:dyDescent="0.25">
      <c r="A43" s="27" t="s">
        <v>47</v>
      </c>
      <c r="B43" s="22">
        <v>1269919858.0150001</v>
      </c>
      <c r="C43" s="22">
        <v>5046661246.8699999</v>
      </c>
      <c r="D43" s="22">
        <v>1286008078.0439999</v>
      </c>
      <c r="E43" s="22">
        <v>6320455722.4200001</v>
      </c>
      <c r="F43" s="23">
        <f t="shared" si="1"/>
        <v>1.266868923063158</v>
      </c>
      <c r="G43" s="23">
        <f t="shared" si="1"/>
        <v>25.240340360471446</v>
      </c>
    </row>
    <row r="44" spans="1:7" x14ac:dyDescent="0.25">
      <c r="A44" s="27" t="s">
        <v>48</v>
      </c>
      <c r="B44" s="22">
        <v>384038269.34899998</v>
      </c>
      <c r="C44" s="22">
        <v>1776576464.7</v>
      </c>
      <c r="D44" s="22">
        <v>403303747.24699998</v>
      </c>
      <c r="E44" s="22">
        <v>2090540163.52</v>
      </c>
      <c r="F44" s="23">
        <f t="shared" si="1"/>
        <v>5.0165515875951083</v>
      </c>
      <c r="G44" s="23">
        <f t="shared" si="1"/>
        <v>17.672399981557628</v>
      </c>
    </row>
    <row r="45" spans="1:7" x14ac:dyDescent="0.25">
      <c r="A45" s="27" t="s">
        <v>49</v>
      </c>
      <c r="B45" s="22">
        <v>20234700.109999999</v>
      </c>
      <c r="C45" s="22">
        <v>42139041.009999998</v>
      </c>
      <c r="D45" s="22">
        <v>34127513.729999997</v>
      </c>
      <c r="E45" s="22">
        <v>82140614.120000005</v>
      </c>
      <c r="F45" s="23">
        <f t="shared" si="1"/>
        <v>68.658361846114843</v>
      </c>
      <c r="G45" s="23">
        <f t="shared" si="1"/>
        <v>94.927582952130422</v>
      </c>
    </row>
    <row r="46" spans="1:7" x14ac:dyDescent="0.25">
      <c r="A46" s="28" t="s">
        <v>50</v>
      </c>
      <c r="B46" s="29">
        <f>SUM(B41+B42+B43+B44+B45)</f>
        <v>26585983584.952999</v>
      </c>
      <c r="C46" s="29">
        <f>SUM(C41+C42+C43+C44+C45)</f>
        <v>33810016867.869999</v>
      </c>
      <c r="D46" s="29">
        <f>SUM(D41+D42+D43+D44+D45)</f>
        <v>22448163111.017002</v>
      </c>
      <c r="E46" s="29">
        <f>SUM(E41+E42+E43+E44+E45)</f>
        <v>34649105913.910004</v>
      </c>
      <c r="F46" s="30">
        <f t="shared" si="1"/>
        <v>-15.563917207403598</v>
      </c>
      <c r="G46" s="30">
        <f t="shared" si="1"/>
        <v>2.4817764786074337</v>
      </c>
    </row>
  </sheetData>
  <mergeCells count="5">
    <mergeCell ref="A1:G1"/>
    <mergeCell ref="A2:G2"/>
    <mergeCell ref="B4:C4"/>
    <mergeCell ref="D4:E4"/>
    <mergeCell ref="F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Halilcan Yılmaz</dc:creator>
  <cp:lastModifiedBy>Halilcan Yılmaz</cp:lastModifiedBy>
  <dcterms:created xsi:type="dcterms:W3CDTF">2015-06-05T18:19:34Z</dcterms:created>
  <dcterms:modified xsi:type="dcterms:W3CDTF">2025-07-11T07:50:53Z</dcterms:modified>
</cp:coreProperties>
</file>