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MyFiles\Desktop\İşlerim\İnternet sitesi için\Mart 2026\"/>
    </mc:Choice>
  </mc:AlternateContent>
  <xr:revisionPtr revIDLastSave="0" documentId="13_ncr:1_{A1DC21AE-2008-4DD1-9DE8-D8C1130BF0D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1" l="1"/>
  <c r="G47" i="1"/>
  <c r="H46" i="1"/>
  <c r="G46" i="1"/>
  <c r="H45" i="1"/>
  <c r="G45" i="1"/>
  <c r="H44" i="1"/>
  <c r="G44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F30" i="1"/>
  <c r="H30" i="1" s="1"/>
  <c r="E30" i="1"/>
  <c r="G30" i="1" s="1"/>
  <c r="D30" i="1"/>
  <c r="D43" i="1" s="1"/>
  <c r="D48" i="1" s="1"/>
  <c r="C30" i="1"/>
  <c r="C43" i="1" s="1"/>
  <c r="C48" i="1" s="1"/>
  <c r="H29" i="1"/>
  <c r="G29" i="1"/>
  <c r="H28" i="1"/>
  <c r="G28" i="1"/>
  <c r="H27" i="1"/>
  <c r="G27" i="1"/>
  <c r="H26" i="1"/>
  <c r="G26" i="1"/>
  <c r="H25" i="1"/>
  <c r="G25" i="1"/>
  <c r="F25" i="1"/>
  <c r="E25" i="1"/>
  <c r="D25" i="1"/>
  <c r="C25" i="1"/>
  <c r="H24" i="1"/>
  <c r="G24" i="1"/>
  <c r="H23" i="1"/>
  <c r="G23" i="1"/>
  <c r="H22" i="1"/>
  <c r="G22" i="1"/>
  <c r="H21" i="1"/>
  <c r="G21" i="1"/>
  <c r="H20" i="1"/>
  <c r="G20" i="1"/>
  <c r="F19" i="1"/>
  <c r="H19" i="1" s="1"/>
  <c r="E19" i="1"/>
  <c r="G19" i="1" s="1"/>
  <c r="D19" i="1"/>
  <c r="C19" i="1"/>
  <c r="H18" i="1"/>
  <c r="G18" i="1"/>
  <c r="H17" i="1"/>
  <c r="G17" i="1"/>
  <c r="H16" i="1"/>
  <c r="G16" i="1"/>
  <c r="H15" i="1"/>
  <c r="G15" i="1"/>
  <c r="H14" i="1"/>
  <c r="G14" i="1"/>
  <c r="F14" i="1"/>
  <c r="E14" i="1"/>
  <c r="D14" i="1"/>
  <c r="C14" i="1"/>
  <c r="H13" i="1"/>
  <c r="G13" i="1"/>
  <c r="H12" i="1"/>
  <c r="G12" i="1"/>
  <c r="H11" i="1"/>
  <c r="G11" i="1"/>
  <c r="H10" i="1"/>
  <c r="G10" i="1"/>
  <c r="F9" i="1"/>
  <c r="H9" i="1" s="1"/>
  <c r="E9" i="1"/>
  <c r="G9" i="1" s="1"/>
  <c r="D9" i="1"/>
  <c r="C9" i="1"/>
  <c r="H8" i="1"/>
  <c r="G8" i="1"/>
  <c r="E43" i="1" l="1"/>
  <c r="F43" i="1"/>
  <c r="F48" i="1" l="1"/>
  <c r="H48" i="1" s="1"/>
  <c r="H43" i="1"/>
  <c r="E48" i="1"/>
  <c r="G48" i="1" s="1"/>
  <c r="G43" i="1"/>
</calcChain>
</file>

<file path=xl/sharedStrings.xml><?xml version="1.0" encoding="utf-8"?>
<sst xmlns="http://schemas.openxmlformats.org/spreadsheetml/2006/main" count="53" uniqueCount="51">
  <si>
    <t xml:space="preserve"> TÜRKİYE GENELİ DEMİR VE DEMİR DIŞI METALLER SEKTÖRÜ İHRACAT KAYITLARI</t>
  </si>
  <si>
    <t>(%) Değişim</t>
  </si>
  <si>
    <t>Mal Grubu</t>
  </si>
  <si>
    <t>Miktar (KG)</t>
  </si>
  <si>
    <t>Değer (ABD $)</t>
  </si>
  <si>
    <t>Miktar</t>
  </si>
  <si>
    <t>Değer</t>
  </si>
  <si>
    <t>1.DEMİR VE ÇELİK</t>
  </si>
  <si>
    <t>HAMMADDE</t>
  </si>
  <si>
    <t xml:space="preserve">     Pik Demir ve Aynalı Demir</t>
  </si>
  <si>
    <t xml:space="preserve">     Hurda, Granül, Tozlar</t>
  </si>
  <si>
    <t xml:space="preserve">     Diğer Hammadde</t>
  </si>
  <si>
    <t>YARI MAMULLER(Blum-Kütük)</t>
  </si>
  <si>
    <t>YASSI ÜRÜNLER</t>
  </si>
  <si>
    <t xml:space="preserve">     Sıcak Hadde Mamulleri</t>
  </si>
  <si>
    <t xml:space="preserve">     Soğuk Hadde Mamulleri</t>
  </si>
  <si>
    <t xml:space="preserve">     Kaplanmış Ürünler</t>
  </si>
  <si>
    <t xml:space="preserve">     Kaplanmamış Ürünler</t>
  </si>
  <si>
    <t>UZUN ÜRÜNLER</t>
  </si>
  <si>
    <t xml:space="preserve">     Filmaşin</t>
  </si>
  <si>
    <t xml:space="preserve">     Çubuklar</t>
  </si>
  <si>
    <t xml:space="preserve">     Profiller</t>
  </si>
  <si>
    <t xml:space="preserve">     Teller</t>
  </si>
  <si>
    <t>PASLANMAZ ÇELİK ÜRÜNLERİ</t>
  </si>
  <si>
    <t>DİĞER ALAŞIMLI ÇELİK ÜRÜN.</t>
  </si>
  <si>
    <t xml:space="preserve">     Yarı Mamuller</t>
  </si>
  <si>
    <t xml:space="preserve">     Yassı Ürünler</t>
  </si>
  <si>
    <t xml:space="preserve">     Uzun Ürünler</t>
  </si>
  <si>
    <t>DİĞER DEMiR ÇELiK</t>
  </si>
  <si>
    <t>2.DEMİR VEYA ÇELİKTEN EŞYA</t>
  </si>
  <si>
    <t xml:space="preserve">     Borular</t>
  </si>
  <si>
    <t xml:space="preserve">     Boru Bağlantı Parçaları</t>
  </si>
  <si>
    <t xml:space="preserve">     İnşaat Aksamı</t>
  </si>
  <si>
    <t xml:space="preserve">     Vidalar, Civatalar, Somunlar</t>
  </si>
  <si>
    <t xml:space="preserve">     Sofra ve Mutfak Eşyası</t>
  </si>
  <si>
    <t xml:space="preserve">     Öğütücü Bilyalar, Kafesler</t>
  </si>
  <si>
    <t xml:space="preserve">     Sobalar, Mutfak Soba ve Ocakları</t>
  </si>
  <si>
    <t xml:space="preserve">     Dökme Eşya (Düz)</t>
  </si>
  <si>
    <t xml:space="preserve">     Sağlığı Koruyucu Eşya</t>
  </si>
  <si>
    <t xml:space="preserve">     Depo, Sarnıç, Varil, Fıçı</t>
  </si>
  <si>
    <t xml:space="preserve">     Sıkıştırılmış, Sıvı Gazlar İçin Kap.</t>
  </si>
  <si>
    <t xml:space="preserve">     Diğer Demir Çelikten Eşya</t>
  </si>
  <si>
    <t>TOPLAM DEMİR ÇELİK MAMUL.</t>
  </si>
  <si>
    <t>3.BAKIR VE BAKIRDAN EŞYA</t>
  </si>
  <si>
    <t>4.ALÜMİNYUM VE ALÜM. EŞYA</t>
  </si>
  <si>
    <t>5.DİĞER METALLER VE EŞYA</t>
  </si>
  <si>
    <t>6.PREFABRİK YAPILAR</t>
  </si>
  <si>
    <t>TOPLAM</t>
  </si>
  <si>
    <t>2025 YILI</t>
  </si>
  <si>
    <t>2026 YILI</t>
  </si>
  <si>
    <t>2025-2026 YILLARI OCAK  - AĞUSTOS DÖNEMİ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</si>
</sst>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b/>
      <sz val="10"/>
      <color theme="2" tint="-0.749992370372631"/>
      <name val="Calibri"/>
      <family val="2"/>
      <charset val="162"/>
      <scheme val="minor"/>
    </font>
    <font>
      <b/>
      <sz val="11"/>
      <color theme="2" tint="-0.749992370372631"/>
      <name val="Calibri"/>
      <family val="2"/>
      <charset val="162"/>
      <scheme val="minor"/>
    </font>
    <font>
      <b/>
      <sz val="9"/>
      <color theme="2"/>
      <name val="Calibri"/>
      <family val="2"/>
      <charset val="162"/>
      <scheme val="minor"/>
    </font>
    <font>
      <b/>
      <sz val="8"/>
      <color theme="2" tint="-0.749992370372631"/>
      <name val="Calibri"/>
      <family val="2"/>
      <charset val="162"/>
      <scheme val="minor"/>
    </font>
    <font>
      <b/>
      <sz val="9"/>
      <color theme="2" tint="-0.749992370372631"/>
      <name val="Calibri"/>
      <family val="2"/>
      <charset val="162"/>
      <scheme val="minor"/>
    </font>
    <font>
      <b/>
      <i/>
      <sz val="8"/>
      <color theme="2" tint="-0.749992370372631"/>
      <name val="Calibri"/>
      <family val="2"/>
      <charset val="162"/>
      <scheme val="minor"/>
    </font>
    <font>
      <b/>
      <i/>
      <sz val="9"/>
      <color theme="2" tint="-0.749992370372631"/>
      <name val="Calibri"/>
      <family val="2"/>
      <charset val="162"/>
      <scheme val="minor"/>
    </font>
    <font>
      <sz val="8"/>
      <color theme="2" tint="-0.749992370372631"/>
      <name val="Calibri"/>
      <family val="2"/>
      <charset val="162"/>
      <scheme val="minor"/>
    </font>
    <font>
      <i/>
      <sz val="9"/>
      <color theme="2" tint="-0.749992370372631"/>
      <name val="Calibri"/>
      <family val="2"/>
      <charset val="162"/>
      <scheme val="minor"/>
    </font>
    <font>
      <sz val="9"/>
      <color rgb="FF333333"/>
      <name val="Calibri"/>
      <family val="2"/>
      <charset val="162"/>
      <scheme val="minor"/>
    </font>
    <font>
      <sz val="9"/>
      <color theme="2" tint="-0.749992370372631"/>
      <name val="Calibri"/>
      <family val="2"/>
      <charset val="162"/>
      <scheme val="minor"/>
    </font>
    <font>
      <b/>
      <sz val="9"/>
      <color rgb="FF333333"/>
      <name val="Calibri"/>
      <family val="2"/>
      <charset val="162"/>
      <scheme val="minor"/>
    </font>
    <font>
      <b/>
      <sz val="8"/>
      <color theme="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2" tint="-0.249977111117893"/>
        <bgColor indexed="55"/>
      </patternFill>
    </fill>
    <fill>
      <patternFill patternType="solid">
        <fgColor theme="2" tint="-0.499984740745262"/>
        <bgColor indexed="5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2" fillId="0" borderId="0" xfId="0" applyNumberFormat="1" applyFont="1" applyAlignment="1">
      <alignment horizontal="left"/>
    </xf>
    <xf numFmtId="3" fontId="3" fillId="2" borderId="1" xfId="0" applyNumberFormat="1" applyFont="1" applyFill="1" applyBorder="1" applyAlignment="1">
      <alignment horizontal="left"/>
    </xf>
    <xf numFmtId="3" fontId="3" fillId="2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left"/>
    </xf>
    <xf numFmtId="3" fontId="5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" fontId="6" fillId="0" borderId="1" xfId="0" applyNumberFormat="1" applyFont="1" applyBorder="1" applyAlignment="1">
      <alignment horizontal="left"/>
    </xf>
    <xf numFmtId="3" fontId="7" fillId="0" borderId="1" xfId="0" applyNumberFormat="1" applyFont="1" applyBorder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" fontId="8" fillId="5" borderId="1" xfId="0" applyNumberFormat="1" applyFont="1" applyFill="1" applyBorder="1" applyAlignment="1">
      <alignment horizontal="left"/>
    </xf>
    <xf numFmtId="164" fontId="9" fillId="5" borderId="1" xfId="0" applyNumberFormat="1" applyFont="1" applyFill="1" applyBorder="1" applyAlignment="1">
      <alignment horizontal="right"/>
    </xf>
    <xf numFmtId="3" fontId="10" fillId="6" borderId="1" xfId="0" applyNumberFormat="1" applyFont="1" applyFill="1" applyBorder="1" applyAlignment="1">
      <alignment horizontal="right"/>
    </xf>
    <xf numFmtId="164" fontId="11" fillId="5" borderId="1" xfId="0" applyNumberFormat="1" applyFont="1" applyFill="1" applyBorder="1" applyAlignment="1">
      <alignment horizontal="right"/>
    </xf>
    <xf numFmtId="1" fontId="6" fillId="5" borderId="1" xfId="0" applyNumberFormat="1" applyFont="1" applyFill="1" applyBorder="1" applyAlignment="1">
      <alignment horizontal="left"/>
    </xf>
    <xf numFmtId="3" fontId="12" fillId="6" borderId="1" xfId="0" applyNumberFormat="1" applyFont="1" applyFill="1" applyBorder="1" applyAlignment="1">
      <alignment horizontal="right"/>
    </xf>
    <xf numFmtId="164" fontId="7" fillId="5" borderId="1" xfId="0" applyNumberFormat="1" applyFont="1" applyFill="1" applyBorder="1" applyAlignment="1">
      <alignment horizontal="right"/>
    </xf>
    <xf numFmtId="3" fontId="7" fillId="5" borderId="1" xfId="0" applyNumberFormat="1" applyFont="1" applyFill="1" applyBorder="1" applyAlignment="1">
      <alignment horizontal="right"/>
    </xf>
    <xf numFmtId="1" fontId="8" fillId="0" borderId="1" xfId="0" applyNumberFormat="1" applyFont="1" applyBorder="1" applyAlignment="1">
      <alignment horizontal="left"/>
    </xf>
    <xf numFmtId="3" fontId="5" fillId="7" borderId="1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left"/>
    </xf>
    <xf numFmtId="1" fontId="13" fillId="2" borderId="1" xfId="0" applyNumberFormat="1" applyFont="1" applyFill="1" applyBorder="1" applyAlignment="1">
      <alignment horizontal="left"/>
    </xf>
    <xf numFmtId="3" fontId="3" fillId="8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left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49"/>
  <sheetViews>
    <sheetView tabSelected="1" workbookViewId="0">
      <selection activeCell="B3" sqref="B3:H48"/>
    </sheetView>
  </sheetViews>
  <sheetFormatPr defaultRowHeight="15" x14ac:dyDescent="0.25"/>
  <cols>
    <col min="2" max="2" width="24.7109375" bestFit="1" customWidth="1"/>
    <col min="3" max="6" width="11.7109375" bestFit="1" customWidth="1"/>
    <col min="7" max="7" width="5.7109375" bestFit="1" customWidth="1"/>
    <col min="8" max="8" width="5.28515625" bestFit="1" customWidth="1"/>
  </cols>
  <sheetData>
    <row r="3" spans="2:8" x14ac:dyDescent="0.25">
      <c r="B3" s="25" t="s">
        <v>50</v>
      </c>
      <c r="C3" s="25"/>
      <c r="D3" s="25"/>
      <c r="E3" s="25"/>
      <c r="F3" s="25"/>
      <c r="G3" s="25"/>
      <c r="H3" s="25"/>
    </row>
    <row r="4" spans="2:8" x14ac:dyDescent="0.25">
      <c r="B4" s="26" t="s">
        <v>0</v>
      </c>
      <c r="C4" s="26"/>
      <c r="D4" s="26"/>
      <c r="E4" s="26"/>
      <c r="F4" s="26"/>
      <c r="G4" s="26"/>
      <c r="H4" s="26"/>
    </row>
    <row r="5" spans="2:8" x14ac:dyDescent="0.25">
      <c r="B5" s="1"/>
      <c r="C5" s="1"/>
      <c r="D5" s="1"/>
      <c r="E5" s="1"/>
      <c r="F5" s="1"/>
      <c r="G5" s="1"/>
      <c r="H5" s="1"/>
    </row>
    <row r="6" spans="2:8" x14ac:dyDescent="0.25">
      <c r="B6" s="24"/>
      <c r="C6" s="27" t="s">
        <v>48</v>
      </c>
      <c r="D6" s="27"/>
      <c r="E6" s="27" t="s">
        <v>49</v>
      </c>
      <c r="F6" s="27"/>
      <c r="G6" s="28" t="s">
        <v>1</v>
      </c>
      <c r="H6" s="28"/>
    </row>
    <row r="7" spans="2:8" x14ac:dyDescent="0.25">
      <c r="B7" s="2" t="s">
        <v>2</v>
      </c>
      <c r="C7" s="3" t="s">
        <v>3</v>
      </c>
      <c r="D7" s="3" t="s">
        <v>4</v>
      </c>
      <c r="E7" s="3" t="s">
        <v>3</v>
      </c>
      <c r="F7" s="3" t="s">
        <v>4</v>
      </c>
      <c r="G7" s="3" t="s">
        <v>5</v>
      </c>
      <c r="H7" s="3" t="s">
        <v>6</v>
      </c>
    </row>
    <row r="8" spans="2:8" x14ac:dyDescent="0.25">
      <c r="B8" s="4" t="s">
        <v>7</v>
      </c>
      <c r="C8" s="5">
        <v>10181923267.790001</v>
      </c>
      <c r="D8" s="5">
        <v>6966102020.1300001</v>
      </c>
      <c r="E8" s="5">
        <v>10321720926.242001</v>
      </c>
      <c r="F8" s="5">
        <v>6978080156.29</v>
      </c>
      <c r="G8" s="6">
        <f t="shared" ref="G8:H48" si="0">((E8/C8)-1)*100</f>
        <v>1.3729985462986427</v>
      </c>
      <c r="H8" s="6">
        <f t="shared" si="0"/>
        <v>0.17194890521825545</v>
      </c>
    </row>
    <row r="9" spans="2:8" x14ac:dyDescent="0.25">
      <c r="B9" s="7" t="s">
        <v>8</v>
      </c>
      <c r="C9" s="8">
        <f>SUM(C10:C12)</f>
        <v>174160290.99000001</v>
      </c>
      <c r="D9" s="8">
        <f>SUM(D10:D12)</f>
        <v>194103510.75999999</v>
      </c>
      <c r="E9" s="8">
        <f>SUM(E10:E12)</f>
        <v>16806888.700000003</v>
      </c>
      <c r="F9" s="8">
        <f>SUM(F10:F12)</f>
        <v>13034229.299999999</v>
      </c>
      <c r="G9" s="9">
        <f t="shared" si="0"/>
        <v>-90.34975848715996</v>
      </c>
      <c r="H9" s="9">
        <f t="shared" si="0"/>
        <v>-93.284908011727708</v>
      </c>
    </row>
    <row r="10" spans="2:8" x14ac:dyDescent="0.25">
      <c r="B10" s="10" t="s">
        <v>9</v>
      </c>
      <c r="C10" s="12">
        <v>9409484.8499999996</v>
      </c>
      <c r="D10" s="12">
        <v>4498670.3899999997</v>
      </c>
      <c r="E10" s="12">
        <v>4246209.1100000003</v>
      </c>
      <c r="F10" s="12">
        <v>2330557.7999999998</v>
      </c>
      <c r="G10" s="11">
        <f t="shared" si="0"/>
        <v>-54.873096904980926</v>
      </c>
      <c r="H10" s="11">
        <f t="shared" si="0"/>
        <v>-48.1945197589815</v>
      </c>
    </row>
    <row r="11" spans="2:8" x14ac:dyDescent="0.25">
      <c r="B11" s="10" t="s">
        <v>10</v>
      </c>
      <c r="C11" s="12">
        <v>164181475.83000001</v>
      </c>
      <c r="D11" s="12">
        <v>189154592.93000001</v>
      </c>
      <c r="E11" s="12">
        <v>12560448.24</v>
      </c>
      <c r="F11" s="12">
        <v>10703088.17</v>
      </c>
      <c r="G11" s="13">
        <f t="shared" si="0"/>
        <v>-92.349655662125002</v>
      </c>
      <c r="H11" s="13">
        <f t="shared" si="0"/>
        <v>-94.341618670628378</v>
      </c>
    </row>
    <row r="12" spans="2:8" x14ac:dyDescent="0.25">
      <c r="B12" s="10" t="s">
        <v>11</v>
      </c>
      <c r="C12" s="12">
        <v>569330.31000000006</v>
      </c>
      <c r="D12" s="12">
        <v>450247.44</v>
      </c>
      <c r="E12" s="12">
        <v>231.35</v>
      </c>
      <c r="F12" s="12">
        <v>583.33000000000004</v>
      </c>
      <c r="G12" s="13">
        <f t="shared" si="0"/>
        <v>-99.959364538311689</v>
      </c>
      <c r="H12" s="13">
        <f t="shared" si="0"/>
        <v>-99.870442350543954</v>
      </c>
    </row>
    <row r="13" spans="2:8" x14ac:dyDescent="0.25">
      <c r="B13" s="14" t="s">
        <v>12</v>
      </c>
      <c r="C13" s="15">
        <v>380706467.14999998</v>
      </c>
      <c r="D13" s="15">
        <v>209980700.41999999</v>
      </c>
      <c r="E13" s="15">
        <v>666734183.59000003</v>
      </c>
      <c r="F13" s="15">
        <v>380696096.58999997</v>
      </c>
      <c r="G13" s="16">
        <f t="shared" si="0"/>
        <v>75.13077426323413</v>
      </c>
      <c r="H13" s="16">
        <f t="shared" si="0"/>
        <v>81.300517537344064</v>
      </c>
    </row>
    <row r="14" spans="2:8" x14ac:dyDescent="0.25">
      <c r="B14" s="7" t="s">
        <v>13</v>
      </c>
      <c r="C14" s="8">
        <f>SUM(C15:C18)</f>
        <v>4159150247.5399995</v>
      </c>
      <c r="D14" s="8">
        <f>SUM(D15:D18)</f>
        <v>2811197588.9200001</v>
      </c>
      <c r="E14" s="8">
        <f>SUM(E15:E18)</f>
        <v>3698460187.8299999</v>
      </c>
      <c r="F14" s="8">
        <f>SUM(F15:F18)</f>
        <v>2498773836.1300001</v>
      </c>
      <c r="G14" s="9">
        <f t="shared" si="0"/>
        <v>-11.076542858303384</v>
      </c>
      <c r="H14" s="9">
        <f t="shared" si="0"/>
        <v>-11.11354655472746</v>
      </c>
    </row>
    <row r="15" spans="2:8" x14ac:dyDescent="0.25">
      <c r="B15" s="10" t="s">
        <v>14</v>
      </c>
      <c r="C15" s="12">
        <v>2612144056.6799998</v>
      </c>
      <c r="D15" s="12">
        <v>1556422069.6900001</v>
      </c>
      <c r="E15" s="12">
        <v>2269238079.4400001</v>
      </c>
      <c r="F15" s="12">
        <v>1385391697.9200001</v>
      </c>
      <c r="G15" s="11">
        <f t="shared" si="0"/>
        <v>-13.127376201289165</v>
      </c>
      <c r="H15" s="11">
        <f t="shared" si="0"/>
        <v>-10.988688422033555</v>
      </c>
    </row>
    <row r="16" spans="2:8" x14ac:dyDescent="0.25">
      <c r="B16" s="10" t="s">
        <v>15</v>
      </c>
      <c r="C16" s="12">
        <v>443692791.85000002</v>
      </c>
      <c r="D16" s="12">
        <v>303968782.44</v>
      </c>
      <c r="E16" s="12">
        <v>279671531.47000003</v>
      </c>
      <c r="F16" s="12">
        <v>190698533.75999999</v>
      </c>
      <c r="G16" s="13">
        <f t="shared" si="0"/>
        <v>-36.967303366841932</v>
      </c>
      <c r="H16" s="13">
        <f t="shared" si="0"/>
        <v>-37.263776816409845</v>
      </c>
    </row>
    <row r="17" spans="2:8" x14ac:dyDescent="0.25">
      <c r="B17" s="10" t="s">
        <v>16</v>
      </c>
      <c r="C17" s="12">
        <v>1014352762.27</v>
      </c>
      <c r="D17" s="12">
        <v>877849319.11000001</v>
      </c>
      <c r="E17" s="12">
        <v>1077060982.3699999</v>
      </c>
      <c r="F17" s="12">
        <v>865531551.91999996</v>
      </c>
      <c r="G17" s="13">
        <f t="shared" si="0"/>
        <v>6.1820919144210063</v>
      </c>
      <c r="H17" s="13">
        <f t="shared" si="0"/>
        <v>-1.4031755703232007</v>
      </c>
    </row>
    <row r="18" spans="2:8" x14ac:dyDescent="0.25">
      <c r="B18" s="10" t="s">
        <v>17</v>
      </c>
      <c r="C18" s="12">
        <v>88960636.739999995</v>
      </c>
      <c r="D18" s="12">
        <v>72957417.680000007</v>
      </c>
      <c r="E18" s="12">
        <v>72489594.549999997</v>
      </c>
      <c r="F18" s="12">
        <v>57152052.530000001</v>
      </c>
      <c r="G18" s="13">
        <f t="shared" si="0"/>
        <v>-18.514977852664138</v>
      </c>
      <c r="H18" s="13">
        <f t="shared" si="0"/>
        <v>-21.663822065803139</v>
      </c>
    </row>
    <row r="19" spans="2:8" x14ac:dyDescent="0.25">
      <c r="B19" s="14" t="s">
        <v>18</v>
      </c>
      <c r="C19" s="17">
        <f>SUM(C20:C23)</f>
        <v>4934263052.2200003</v>
      </c>
      <c r="D19" s="17">
        <f>SUM(D20:D23)</f>
        <v>3086671181.7700009</v>
      </c>
      <c r="E19" s="17">
        <f>SUM(E20:E23)</f>
        <v>5105072230.3599997</v>
      </c>
      <c r="F19" s="17">
        <f>SUM(F20:F23)</f>
        <v>3221722718.4000001</v>
      </c>
      <c r="G19" s="16">
        <f t="shared" si="0"/>
        <v>3.4616958263534281</v>
      </c>
      <c r="H19" s="16">
        <f t="shared" si="0"/>
        <v>4.3753133611256878</v>
      </c>
    </row>
    <row r="20" spans="2:8" x14ac:dyDescent="0.25">
      <c r="B20" s="10" t="s">
        <v>19</v>
      </c>
      <c r="C20" s="12">
        <v>607901046.60000002</v>
      </c>
      <c r="D20" s="12">
        <v>354870784.33999997</v>
      </c>
      <c r="E20" s="12">
        <v>704627417.41999996</v>
      </c>
      <c r="F20" s="12">
        <v>421818934.10000002</v>
      </c>
      <c r="G20" s="13">
        <f t="shared" si="0"/>
        <v>15.911532207584123</v>
      </c>
      <c r="H20" s="13">
        <f t="shared" si="0"/>
        <v>18.865500546772918</v>
      </c>
    </row>
    <row r="21" spans="2:8" x14ac:dyDescent="0.25">
      <c r="B21" s="10" t="s">
        <v>20</v>
      </c>
      <c r="C21" s="12">
        <v>2851282126.8899999</v>
      </c>
      <c r="D21" s="12">
        <v>1627675604.95</v>
      </c>
      <c r="E21" s="12">
        <v>3084981564.27</v>
      </c>
      <c r="F21" s="12">
        <v>1807471416.96</v>
      </c>
      <c r="G21" s="13">
        <f t="shared" si="0"/>
        <v>8.1962930001214787</v>
      </c>
      <c r="H21" s="13">
        <f t="shared" si="0"/>
        <v>11.046169854927768</v>
      </c>
    </row>
    <row r="22" spans="2:8" x14ac:dyDescent="0.25">
      <c r="B22" s="10" t="s">
        <v>21</v>
      </c>
      <c r="C22" s="12">
        <v>1251213270.8900001</v>
      </c>
      <c r="D22" s="12">
        <v>904029682.330001</v>
      </c>
      <c r="E22" s="12">
        <v>1102856889.1300001</v>
      </c>
      <c r="F22" s="12">
        <v>802815353.82000005</v>
      </c>
      <c r="G22" s="13">
        <f t="shared" si="0"/>
        <v>-11.857001936566148</v>
      </c>
      <c r="H22" s="13">
        <f t="shared" si="0"/>
        <v>-11.195907666343007</v>
      </c>
    </row>
    <row r="23" spans="2:8" x14ac:dyDescent="0.25">
      <c r="B23" s="10" t="s">
        <v>22</v>
      </c>
      <c r="C23" s="12">
        <v>223866607.84</v>
      </c>
      <c r="D23" s="12">
        <v>200095110.15000001</v>
      </c>
      <c r="E23" s="12">
        <v>212606359.53999999</v>
      </c>
      <c r="F23" s="12">
        <v>189617013.52000001</v>
      </c>
      <c r="G23" s="13">
        <f t="shared" si="0"/>
        <v>-5.0298918666994101</v>
      </c>
      <c r="H23" s="13">
        <f t="shared" si="0"/>
        <v>-5.2365580658843447</v>
      </c>
    </row>
    <row r="24" spans="2:8" x14ac:dyDescent="0.25">
      <c r="B24" s="14" t="s">
        <v>23</v>
      </c>
      <c r="C24" s="15">
        <v>101471944.19</v>
      </c>
      <c r="D24" s="15">
        <v>257342384.06</v>
      </c>
      <c r="E24" s="15">
        <v>97918591.231999993</v>
      </c>
      <c r="F24" s="15">
        <v>241401098.33000001</v>
      </c>
      <c r="G24" s="16">
        <f t="shared" si="0"/>
        <v>-3.5018082942675943</v>
      </c>
      <c r="H24" s="16">
        <f t="shared" si="0"/>
        <v>-6.1945822831435464</v>
      </c>
    </row>
    <row r="25" spans="2:8" x14ac:dyDescent="0.25">
      <c r="B25" s="14" t="s">
        <v>24</v>
      </c>
      <c r="C25" s="17">
        <f>SUM(C26:C28)</f>
        <v>431901548.20000005</v>
      </c>
      <c r="D25" s="17">
        <f>SUM(D26:D28)</f>
        <v>406531795.80999994</v>
      </c>
      <c r="E25" s="17">
        <f>SUM(E26:E28)</f>
        <v>735716914.75</v>
      </c>
      <c r="F25" s="17">
        <f>SUM(F26:F28)</f>
        <v>621626758.26999998</v>
      </c>
      <c r="G25" s="16">
        <f t="shared" si="0"/>
        <v>70.343662303639746</v>
      </c>
      <c r="H25" s="16">
        <f t="shared" si="0"/>
        <v>52.909751384004558</v>
      </c>
    </row>
    <row r="26" spans="2:8" x14ac:dyDescent="0.25">
      <c r="B26" s="10" t="s">
        <v>25</v>
      </c>
      <c r="C26" s="12">
        <v>55987384.090000004</v>
      </c>
      <c r="D26" s="12">
        <v>81393852.260000005</v>
      </c>
      <c r="E26" s="12">
        <v>69653141.920000002</v>
      </c>
      <c r="F26" s="12">
        <v>91139143.980000004</v>
      </c>
      <c r="G26" s="13">
        <f t="shared" si="0"/>
        <v>24.408637860329783</v>
      </c>
      <c r="H26" s="13">
        <f t="shared" si="0"/>
        <v>11.973007112220447</v>
      </c>
    </row>
    <row r="27" spans="2:8" x14ac:dyDescent="0.25">
      <c r="B27" s="10" t="s">
        <v>26</v>
      </c>
      <c r="C27" s="12">
        <v>96949671.069999993</v>
      </c>
      <c r="D27" s="12">
        <v>89622834.629999995</v>
      </c>
      <c r="E27" s="12">
        <v>400454900.25</v>
      </c>
      <c r="F27" s="12">
        <v>293945750.27999997</v>
      </c>
      <c r="G27" s="13">
        <f t="shared" si="0"/>
        <v>313.05441867962804</v>
      </c>
      <c r="H27" s="13">
        <f t="shared" si="0"/>
        <v>227.98086725724446</v>
      </c>
    </row>
    <row r="28" spans="2:8" x14ac:dyDescent="0.25">
      <c r="B28" s="10" t="s">
        <v>27</v>
      </c>
      <c r="C28" s="12">
        <v>278964493.04000002</v>
      </c>
      <c r="D28" s="12">
        <v>235515108.91999999</v>
      </c>
      <c r="E28" s="12">
        <v>265608872.58000001</v>
      </c>
      <c r="F28" s="12">
        <v>236541864.00999999</v>
      </c>
      <c r="G28" s="13">
        <f t="shared" si="0"/>
        <v>-4.7875700288799727</v>
      </c>
      <c r="H28" s="13">
        <f t="shared" si="0"/>
        <v>0.43596145262543295</v>
      </c>
    </row>
    <row r="29" spans="2:8" x14ac:dyDescent="0.25">
      <c r="B29" s="14" t="s">
        <v>28</v>
      </c>
      <c r="C29" s="15">
        <v>269717.5</v>
      </c>
      <c r="D29" s="15">
        <v>274858.39</v>
      </c>
      <c r="E29" s="15">
        <v>1011929.78</v>
      </c>
      <c r="F29" s="15">
        <v>825419.27</v>
      </c>
      <c r="G29" s="13">
        <f t="shared" si="0"/>
        <v>275.18135827300785</v>
      </c>
      <c r="H29" s="13">
        <f t="shared" si="0"/>
        <v>200.30710359614633</v>
      </c>
    </row>
    <row r="30" spans="2:8" x14ac:dyDescent="0.25">
      <c r="B30" s="4" t="s">
        <v>29</v>
      </c>
      <c r="C30" s="5">
        <f>SUM(C31:C42)</f>
        <v>3081006674.7870007</v>
      </c>
      <c r="D30" s="5">
        <f>SUM(D31:D42)</f>
        <v>5586424471.7599983</v>
      </c>
      <c r="E30" s="5">
        <f>SUM(E31:E42)</f>
        <v>3066388557.460001</v>
      </c>
      <c r="F30" s="5">
        <f>SUM(F31:F42)</f>
        <v>5642010020.4099989</v>
      </c>
      <c r="G30" s="6">
        <f t="shared" si="0"/>
        <v>-0.47445912553922831</v>
      </c>
      <c r="H30" s="6">
        <f t="shared" si="0"/>
        <v>0.9950111906281256</v>
      </c>
    </row>
    <row r="31" spans="2:8" x14ac:dyDescent="0.25">
      <c r="B31" s="18" t="s">
        <v>30</v>
      </c>
      <c r="C31" s="12">
        <v>1394426915.654</v>
      </c>
      <c r="D31" s="12">
        <v>1233782709.78</v>
      </c>
      <c r="E31" s="12">
        <v>1315178328.5220001</v>
      </c>
      <c r="F31" s="12">
        <v>1185379283.26</v>
      </c>
      <c r="G31" s="11">
        <f t="shared" si="0"/>
        <v>-5.683237051891787</v>
      </c>
      <c r="H31" s="11">
        <f t="shared" si="0"/>
        <v>-3.923172705883593</v>
      </c>
    </row>
    <row r="32" spans="2:8" x14ac:dyDescent="0.25">
      <c r="B32" s="18" t="s">
        <v>31</v>
      </c>
      <c r="C32" s="12">
        <v>15975248.447000001</v>
      </c>
      <c r="D32" s="12">
        <v>80680764.140000001</v>
      </c>
      <c r="E32" s="12">
        <v>17146839.657000002</v>
      </c>
      <c r="F32" s="12">
        <v>88661834.640000105</v>
      </c>
      <c r="G32" s="13">
        <f t="shared" si="0"/>
        <v>7.333790231099746</v>
      </c>
      <c r="H32" s="13">
        <f t="shared" si="0"/>
        <v>9.8921602752188633</v>
      </c>
    </row>
    <row r="33" spans="2:8" x14ac:dyDescent="0.25">
      <c r="B33" s="18" t="s">
        <v>32</v>
      </c>
      <c r="C33" s="12">
        <v>801921689.69000006</v>
      </c>
      <c r="D33" s="12">
        <v>1636763174.6700001</v>
      </c>
      <c r="E33" s="12">
        <v>845537022.66200101</v>
      </c>
      <c r="F33" s="12">
        <v>1730098708.47</v>
      </c>
      <c r="G33" s="13">
        <f t="shared" si="0"/>
        <v>5.438851889498264</v>
      </c>
      <c r="H33" s="13">
        <f t="shared" si="0"/>
        <v>5.7024458543807333</v>
      </c>
    </row>
    <row r="34" spans="2:8" x14ac:dyDescent="0.25">
      <c r="B34" s="18" t="s">
        <v>33</v>
      </c>
      <c r="C34" s="12">
        <v>120234674.214</v>
      </c>
      <c r="D34" s="12">
        <v>512863306.56999898</v>
      </c>
      <c r="E34" s="12">
        <v>119924755.351</v>
      </c>
      <c r="F34" s="12">
        <v>494914805</v>
      </c>
      <c r="G34" s="13">
        <f t="shared" si="0"/>
        <v>-0.25776163575608191</v>
      </c>
      <c r="H34" s="13">
        <f t="shared" si="0"/>
        <v>-3.4996657667005993</v>
      </c>
    </row>
    <row r="35" spans="2:8" x14ac:dyDescent="0.25">
      <c r="B35" s="18" t="s">
        <v>34</v>
      </c>
      <c r="C35" s="12">
        <v>40180224.728</v>
      </c>
      <c r="D35" s="12">
        <v>200045242.40000001</v>
      </c>
      <c r="E35" s="12">
        <v>36574122.082000002</v>
      </c>
      <c r="F35" s="12">
        <v>186184766.58000001</v>
      </c>
      <c r="G35" s="13">
        <f t="shared" si="0"/>
        <v>-8.9748195048970132</v>
      </c>
      <c r="H35" s="13">
        <f t="shared" si="0"/>
        <v>-6.9286705615749238</v>
      </c>
    </row>
    <row r="36" spans="2:8" x14ac:dyDescent="0.25">
      <c r="B36" s="18" t="s">
        <v>35</v>
      </c>
      <c r="C36" s="12">
        <v>171750812.84200001</v>
      </c>
      <c r="D36" s="12">
        <v>642777489.43999898</v>
      </c>
      <c r="E36" s="12">
        <v>167983852.26499999</v>
      </c>
      <c r="F36" s="12">
        <v>639496372.47999895</v>
      </c>
      <c r="G36" s="13">
        <f t="shared" si="0"/>
        <v>-2.1932708874370155</v>
      </c>
      <c r="H36" s="13">
        <f t="shared" si="0"/>
        <v>-0.51045922016631495</v>
      </c>
    </row>
    <row r="37" spans="2:8" x14ac:dyDescent="0.25">
      <c r="B37" s="18" t="s">
        <v>36</v>
      </c>
      <c r="C37" s="12">
        <v>54827790.960000001</v>
      </c>
      <c r="D37" s="12">
        <v>244583779.52000001</v>
      </c>
      <c r="E37" s="12">
        <v>54043125.071000002</v>
      </c>
      <c r="F37" s="12">
        <v>245729824.43000001</v>
      </c>
      <c r="G37" s="13">
        <f t="shared" si="0"/>
        <v>-1.431146276844264</v>
      </c>
      <c r="H37" s="13">
        <f t="shared" si="0"/>
        <v>0.46856946615556616</v>
      </c>
    </row>
    <row r="38" spans="2:8" x14ac:dyDescent="0.25">
      <c r="B38" s="18" t="s">
        <v>37</v>
      </c>
      <c r="C38" s="12">
        <v>92937873.849999994</v>
      </c>
      <c r="D38" s="12">
        <v>194480421.16</v>
      </c>
      <c r="E38" s="12">
        <v>77186368.400000006</v>
      </c>
      <c r="F38" s="12">
        <v>171367566.56</v>
      </c>
      <c r="G38" s="13">
        <f t="shared" si="0"/>
        <v>-16.948424573842335</v>
      </c>
      <c r="H38" s="13">
        <f t="shared" si="0"/>
        <v>-11.884412046282511</v>
      </c>
    </row>
    <row r="39" spans="2:8" x14ac:dyDescent="0.25">
      <c r="B39" s="18" t="s">
        <v>38</v>
      </c>
      <c r="C39" s="12">
        <v>7120606.9840000002</v>
      </c>
      <c r="D39" s="12">
        <v>56906997.530000001</v>
      </c>
      <c r="E39" s="12">
        <v>6793095.9139999999</v>
      </c>
      <c r="F39" s="12">
        <v>53913971.590000004</v>
      </c>
      <c r="G39" s="13">
        <f t="shared" si="0"/>
        <v>-4.5994824701871213</v>
      </c>
      <c r="H39" s="13">
        <f t="shared" si="0"/>
        <v>-5.2595042260350278</v>
      </c>
    </row>
    <row r="40" spans="2:8" x14ac:dyDescent="0.25">
      <c r="B40" s="18" t="s">
        <v>39</v>
      </c>
      <c r="C40" s="12">
        <v>71634095.180000007</v>
      </c>
      <c r="D40" s="12">
        <v>225504966.96000001</v>
      </c>
      <c r="E40" s="12">
        <v>76541743.689999998</v>
      </c>
      <c r="F40" s="12">
        <v>254414498.28</v>
      </c>
      <c r="G40" s="13">
        <f t="shared" si="0"/>
        <v>6.8509953223645725</v>
      </c>
      <c r="H40" s="13">
        <f t="shared" si="0"/>
        <v>12.819908895899367</v>
      </c>
    </row>
    <row r="41" spans="2:8" x14ac:dyDescent="0.25">
      <c r="B41" s="18" t="s">
        <v>40</v>
      </c>
      <c r="C41" s="12">
        <v>55948747.649999999</v>
      </c>
      <c r="D41" s="12">
        <v>163582421.25999999</v>
      </c>
      <c r="E41" s="12">
        <v>48478668.060000002</v>
      </c>
      <c r="F41" s="12">
        <v>155628133.69</v>
      </c>
      <c r="G41" s="13">
        <f t="shared" si="0"/>
        <v>-13.351647541301126</v>
      </c>
      <c r="H41" s="13">
        <f t="shared" si="0"/>
        <v>-4.8625564463050335</v>
      </c>
    </row>
    <row r="42" spans="2:8" x14ac:dyDescent="0.25">
      <c r="B42" s="18" t="s">
        <v>41</v>
      </c>
      <c r="C42" s="12">
        <v>254047994.588</v>
      </c>
      <c r="D42" s="12">
        <v>394453198.32999998</v>
      </c>
      <c r="E42" s="12">
        <v>301000635.78600001</v>
      </c>
      <c r="F42" s="12">
        <v>436220255.43000001</v>
      </c>
      <c r="G42" s="13">
        <f t="shared" si="0"/>
        <v>18.481799580486769</v>
      </c>
      <c r="H42" s="13">
        <f t="shared" si="0"/>
        <v>10.588596385282113</v>
      </c>
    </row>
    <row r="43" spans="2:8" x14ac:dyDescent="0.25">
      <c r="B43" s="4" t="s">
        <v>42</v>
      </c>
      <c r="C43" s="19">
        <f>SUM(C30+C8)</f>
        <v>13262929942.577002</v>
      </c>
      <c r="D43" s="19">
        <f>SUM(D30+D8)</f>
        <v>12552526491.889999</v>
      </c>
      <c r="E43" s="19">
        <f>SUM(E30+E8)</f>
        <v>13388109483.702002</v>
      </c>
      <c r="F43" s="19">
        <f>SUM(F30+F8)</f>
        <v>12620090176.699999</v>
      </c>
      <c r="G43" s="6">
        <f t="shared" si="0"/>
        <v>0.94383022203219369</v>
      </c>
      <c r="H43" s="6">
        <f t="shared" si="0"/>
        <v>0.53824769741495082</v>
      </c>
    </row>
    <row r="44" spans="2:8" x14ac:dyDescent="0.25">
      <c r="B44" s="20" t="s">
        <v>43</v>
      </c>
      <c r="C44" s="15">
        <v>180987238.31999999</v>
      </c>
      <c r="D44" s="15">
        <v>1835385957.6500001</v>
      </c>
      <c r="E44" s="15">
        <v>173164860.75999999</v>
      </c>
      <c r="F44" s="15">
        <v>2336714089.1300001</v>
      </c>
      <c r="G44" s="16">
        <f t="shared" si="0"/>
        <v>-4.322060291438568</v>
      </c>
      <c r="H44" s="16">
        <f t="shared" si="0"/>
        <v>27.314589031829193</v>
      </c>
    </row>
    <row r="45" spans="2:8" x14ac:dyDescent="0.25">
      <c r="B45" s="20" t="s">
        <v>44</v>
      </c>
      <c r="C45" s="15">
        <v>807377699.66099894</v>
      </c>
      <c r="D45" s="15">
        <v>3577906408.2199998</v>
      </c>
      <c r="E45" s="15">
        <v>745138797.96200001</v>
      </c>
      <c r="F45" s="15">
        <v>3936738373.0100002</v>
      </c>
      <c r="G45" s="16">
        <f t="shared" si="0"/>
        <v>-7.7087714616259184</v>
      </c>
      <c r="H45" s="16">
        <f t="shared" si="0"/>
        <v>10.029104281923317</v>
      </c>
    </row>
    <row r="46" spans="2:8" x14ac:dyDescent="0.25">
      <c r="B46" s="20" t="s">
        <v>45</v>
      </c>
      <c r="C46" s="15">
        <v>216113949.72</v>
      </c>
      <c r="D46" s="15">
        <v>1200759233.03</v>
      </c>
      <c r="E46" s="15">
        <v>209609768.602</v>
      </c>
      <c r="F46" s="15">
        <v>1268416322.05</v>
      </c>
      <c r="G46" s="16">
        <f t="shared" si="0"/>
        <v>-3.0096072587757039</v>
      </c>
      <c r="H46" s="16">
        <f t="shared" si="0"/>
        <v>5.6345258199076209</v>
      </c>
    </row>
    <row r="47" spans="2:8" x14ac:dyDescent="0.25">
      <c r="B47" s="20" t="s">
        <v>46</v>
      </c>
      <c r="C47" s="15">
        <v>13395521.130000001</v>
      </c>
      <c r="D47" s="15">
        <v>30237898.309999999</v>
      </c>
      <c r="E47" s="15">
        <v>15721921.279999999</v>
      </c>
      <c r="F47" s="15">
        <v>35323285.520000003</v>
      </c>
      <c r="G47" s="16">
        <f t="shared" si="0"/>
        <v>17.366999965308551</v>
      </c>
      <c r="H47" s="16">
        <f t="shared" si="0"/>
        <v>16.817925498209018</v>
      </c>
    </row>
    <row r="48" spans="2:8" x14ac:dyDescent="0.25">
      <c r="B48" s="21" t="s">
        <v>47</v>
      </c>
      <c r="C48" s="22">
        <f>SUM(C43+C44+C45+C46+C47)</f>
        <v>14480804351.407999</v>
      </c>
      <c r="D48" s="22">
        <f>SUM(D43+D44+D45+D46+D47)</f>
        <v>19196815989.099998</v>
      </c>
      <c r="E48" s="22">
        <f>SUM(E43+E44+E45+E46+E47)</f>
        <v>14531744832.306002</v>
      </c>
      <c r="F48" s="22">
        <f>SUM(F43+F44+F45+F46+F47)</f>
        <v>20197282246.409996</v>
      </c>
      <c r="G48" s="23">
        <f t="shared" si="0"/>
        <v>0.35177936019175071</v>
      </c>
      <c r="H48" s="23">
        <f t="shared" si="0"/>
        <v>5.2116260210967491</v>
      </c>
    </row>
    <row r="49" customFormat="1" x14ac:dyDescent="0.25"/>
  </sheetData>
  <mergeCells count="5">
    <mergeCell ref="B3:H3"/>
    <mergeCell ref="B4:H4"/>
    <mergeCell ref="C6:D6"/>
    <mergeCell ref="E6:F6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Halilcan Yılmaz</dc:creator>
  <cp:lastModifiedBy>Halilcan Yılmaz</cp:lastModifiedBy>
  <dcterms:created xsi:type="dcterms:W3CDTF">2015-06-05T18:19:34Z</dcterms:created>
  <dcterms:modified xsi:type="dcterms:W3CDTF">2026-09-21T07:21:12Z</dcterms:modified>
</cp:coreProperties>
</file>